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amyl\OneDrive\Desktop\AnaMG\Personal\Atenea\Riesgos\"/>
    </mc:Choice>
  </mc:AlternateContent>
  <bookViews>
    <workbookView xWindow="0" yWindow="0" windowWidth="20490" windowHeight="7155"/>
  </bookViews>
  <sheets>
    <sheet name=" Matriz de " sheetId="2" r:id="rId1"/>
    <sheet name="Contexto - Factor" sheetId="8" r:id="rId2"/>
    <sheet name="Impacto" sheetId="4" r:id="rId3"/>
    <sheet name="Descripciones" sheetId="5" r:id="rId4"/>
    <sheet name="Diseño de Controles" sheetId="7" r:id="rId5"/>
  </sheets>
  <externalReferences>
    <externalReference r:id="rId6"/>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4" i="2" l="1"/>
  <c r="AC24" i="2" s="1"/>
  <c r="AG24" i="2"/>
  <c r="K24" i="2"/>
  <c r="M24" i="2"/>
  <c r="N24" i="2"/>
  <c r="Z20" i="4"/>
  <c r="AA20" i="4"/>
  <c r="Y20" i="4"/>
  <c r="X20" i="4"/>
  <c r="X29" i="4"/>
  <c r="Z29" i="4"/>
  <c r="Y29" i="4"/>
  <c r="B29" i="4"/>
  <c r="C29" i="4" s="1"/>
  <c r="B37" i="4"/>
  <c r="D37" i="4" s="1"/>
  <c r="AG35" i="2"/>
  <c r="AB35" i="2"/>
  <c r="AC35" i="2" s="1"/>
  <c r="K35" i="2"/>
  <c r="AA29" i="4"/>
  <c r="B137" i="4"/>
  <c r="C137" i="4" s="1"/>
  <c r="X137" i="4"/>
  <c r="Y137" i="4"/>
  <c r="B138" i="4"/>
  <c r="C138" i="4" s="1"/>
  <c r="X138" i="4"/>
  <c r="B139" i="4"/>
  <c r="D139" i="4" s="1"/>
  <c r="X139" i="4"/>
  <c r="AA139" i="4"/>
  <c r="Y139" i="4"/>
  <c r="B140" i="4"/>
  <c r="D140" i="4" s="1"/>
  <c r="X140" i="4"/>
  <c r="B141" i="4"/>
  <c r="C141" i="4" s="1"/>
  <c r="X141" i="4"/>
  <c r="Y141" i="4"/>
  <c r="B142" i="4"/>
  <c r="C142" i="4" s="1"/>
  <c r="X142" i="4"/>
  <c r="B143" i="4"/>
  <c r="C143" i="4" s="1"/>
  <c r="X143" i="4"/>
  <c r="Z143" i="4"/>
  <c r="B144" i="4"/>
  <c r="C144" i="4" s="1"/>
  <c r="X144" i="4"/>
  <c r="B145" i="4"/>
  <c r="C145" i="4" s="1"/>
  <c r="X145" i="4"/>
  <c r="Y145" i="4"/>
  <c r="B146" i="4"/>
  <c r="C146" i="4" s="1"/>
  <c r="X146" i="4"/>
  <c r="B147" i="4"/>
  <c r="D147" i="4" s="1"/>
  <c r="X147" i="4"/>
  <c r="B148" i="4"/>
  <c r="C148" i="4" s="1"/>
  <c r="X148" i="4"/>
  <c r="Y148" i="4"/>
  <c r="B149" i="4"/>
  <c r="C149" i="4" s="1"/>
  <c r="X149" i="4"/>
  <c r="Y149" i="4"/>
  <c r="B150" i="4"/>
  <c r="C150" i="4" s="1"/>
  <c r="X150" i="4"/>
  <c r="AA150" i="4"/>
  <c r="B151" i="4"/>
  <c r="C151" i="4" s="1"/>
  <c r="X151" i="4"/>
  <c r="Z151" i="4"/>
  <c r="Y151" i="4"/>
  <c r="B152" i="4"/>
  <c r="C152" i="4" s="1"/>
  <c r="X152" i="4"/>
  <c r="B153" i="4"/>
  <c r="C153" i="4" s="1"/>
  <c r="X153" i="4"/>
  <c r="Y153" i="4"/>
  <c r="B154" i="4"/>
  <c r="C154" i="4" s="1"/>
  <c r="X154" i="4"/>
  <c r="AA154" i="4"/>
  <c r="B155" i="4"/>
  <c r="C155" i="4" s="1"/>
  <c r="X155" i="4"/>
  <c r="B156" i="4"/>
  <c r="D156" i="4" s="1"/>
  <c r="X156" i="4"/>
  <c r="Y156" i="4"/>
  <c r="B157" i="4"/>
  <c r="C157" i="4"/>
  <c r="X157" i="4"/>
  <c r="Y157" i="4"/>
  <c r="B158" i="4"/>
  <c r="C158" i="4"/>
  <c r="X158" i="4"/>
  <c r="AA158" i="4"/>
  <c r="Y158" i="4"/>
  <c r="B159" i="4"/>
  <c r="C159" i="4" s="1"/>
  <c r="X159" i="4"/>
  <c r="Z159" i="4"/>
  <c r="B160" i="4"/>
  <c r="C160" i="4" s="1"/>
  <c r="X160" i="4"/>
  <c r="B161" i="4"/>
  <c r="C161" i="4" s="1"/>
  <c r="X161" i="4"/>
  <c r="Y161" i="4"/>
  <c r="B162" i="4"/>
  <c r="C162" i="4" s="1"/>
  <c r="X162" i="4"/>
  <c r="AA162" i="4"/>
  <c r="B163" i="4"/>
  <c r="C163" i="4" s="1"/>
  <c r="X163" i="4"/>
  <c r="Z163" i="4"/>
  <c r="B164" i="4"/>
  <c r="D164" i="4" s="1"/>
  <c r="X164" i="4"/>
  <c r="Y164" i="4"/>
  <c r="B46" i="4"/>
  <c r="C46" i="4" s="1"/>
  <c r="X46" i="4"/>
  <c r="Y46" i="4"/>
  <c r="B47" i="4"/>
  <c r="C47" i="4" s="1"/>
  <c r="X47" i="4"/>
  <c r="AA47" i="4"/>
  <c r="B48" i="4"/>
  <c r="C48" i="4" s="1"/>
  <c r="X48" i="4"/>
  <c r="Z48" i="4"/>
  <c r="B49" i="4"/>
  <c r="C49" i="4" s="1"/>
  <c r="X49" i="4"/>
  <c r="Y49" i="4"/>
  <c r="B50" i="4"/>
  <c r="C50" i="4" s="1"/>
  <c r="X50" i="4"/>
  <c r="Z50" i="4"/>
  <c r="B51" i="4"/>
  <c r="D51" i="4" s="1"/>
  <c r="X51" i="4"/>
  <c r="AA51" i="4"/>
  <c r="B52" i="4"/>
  <c r="C52" i="4" s="1"/>
  <c r="X52" i="4"/>
  <c r="B53" i="4"/>
  <c r="D53" i="4" s="1"/>
  <c r="X53" i="4"/>
  <c r="Y53" i="4"/>
  <c r="B54" i="4"/>
  <c r="L61" i="2" s="1"/>
  <c r="X54" i="4"/>
  <c r="Z54" i="4"/>
  <c r="B55" i="4"/>
  <c r="L62" i="2" s="1"/>
  <c r="X55" i="4"/>
  <c r="AA55" i="4"/>
  <c r="B56" i="4"/>
  <c r="C56" i="4" s="1"/>
  <c r="X56" i="4"/>
  <c r="AA56" i="4"/>
  <c r="Y56" i="4"/>
  <c r="B57" i="4"/>
  <c r="D57" i="4" s="1"/>
  <c r="X57" i="4"/>
  <c r="Y57" i="4"/>
  <c r="B58" i="4"/>
  <c r="C58" i="4" s="1"/>
  <c r="X58" i="4"/>
  <c r="Z58" i="4"/>
  <c r="B59" i="4"/>
  <c r="D59" i="4" s="1"/>
  <c r="X59" i="4"/>
  <c r="B60" i="4"/>
  <c r="L67" i="2" s="1"/>
  <c r="X60" i="4"/>
  <c r="B61" i="4"/>
  <c r="C61" i="4" s="1"/>
  <c r="X61" i="4"/>
  <c r="Y61" i="4"/>
  <c r="B62" i="4"/>
  <c r="C62" i="4" s="1"/>
  <c r="X62" i="4"/>
  <c r="B63" i="4"/>
  <c r="D63" i="4" s="1"/>
  <c r="X63" i="4"/>
  <c r="AA63" i="4"/>
  <c r="B64" i="4"/>
  <c r="C64" i="4" s="1"/>
  <c r="X64" i="4"/>
  <c r="Y64" i="4"/>
  <c r="B65" i="4"/>
  <c r="C65" i="4" s="1"/>
  <c r="X65" i="4"/>
  <c r="Y65" i="4"/>
  <c r="B66" i="4"/>
  <c r="C66" i="4" s="1"/>
  <c r="X66" i="4"/>
  <c r="Z66" i="4"/>
  <c r="B67" i="4"/>
  <c r="D67" i="4" s="1"/>
  <c r="X67" i="4"/>
  <c r="AA67" i="4"/>
  <c r="B68" i="4"/>
  <c r="C68" i="4" s="1"/>
  <c r="X68" i="4"/>
  <c r="B69" i="4"/>
  <c r="C69" i="4" s="1"/>
  <c r="X69" i="4"/>
  <c r="Y69" i="4"/>
  <c r="B70" i="4"/>
  <c r="C70" i="4" s="1"/>
  <c r="X70" i="4"/>
  <c r="Z70" i="4"/>
  <c r="B71" i="4"/>
  <c r="D71" i="4" s="1"/>
  <c r="X71" i="4"/>
  <c r="AA71" i="4"/>
  <c r="B72" i="4"/>
  <c r="C72" i="4" s="1"/>
  <c r="X72" i="4"/>
  <c r="B73" i="4"/>
  <c r="C73" i="4" s="1"/>
  <c r="X73" i="4"/>
  <c r="B74" i="4"/>
  <c r="C74" i="4" s="1"/>
  <c r="X74" i="4"/>
  <c r="Z74" i="4"/>
  <c r="B75" i="4"/>
  <c r="D75" i="4" s="1"/>
  <c r="X75" i="4"/>
  <c r="AA75" i="4"/>
  <c r="Z75" i="4"/>
  <c r="B76" i="4"/>
  <c r="C76" i="4" s="1"/>
  <c r="X76" i="4"/>
  <c r="AA76" i="4"/>
  <c r="B77" i="4"/>
  <c r="C77" i="4" s="1"/>
  <c r="X77" i="4"/>
  <c r="B78" i="4"/>
  <c r="D78" i="4" s="1"/>
  <c r="X78" i="4"/>
  <c r="B79" i="4"/>
  <c r="D79" i="4" s="1"/>
  <c r="X79" i="4"/>
  <c r="AA79" i="4"/>
  <c r="B80" i="4"/>
  <c r="D80" i="4" s="1"/>
  <c r="X80" i="4"/>
  <c r="Z80" i="4"/>
  <c r="B81" i="4"/>
  <c r="C81" i="4" s="1"/>
  <c r="X81" i="4"/>
  <c r="B82" i="4"/>
  <c r="C82" i="4" s="1"/>
  <c r="X82" i="4"/>
  <c r="Z82" i="4"/>
  <c r="B83" i="4"/>
  <c r="D83" i="4" s="1"/>
  <c r="X83" i="4"/>
  <c r="AA83" i="4"/>
  <c r="B84" i="4"/>
  <c r="C84" i="4" s="1"/>
  <c r="X84" i="4"/>
  <c r="AA84" i="4"/>
  <c r="B85" i="4"/>
  <c r="C85" i="4" s="1"/>
  <c r="X85" i="4"/>
  <c r="Y85" i="4"/>
  <c r="B86" i="4"/>
  <c r="C86" i="4" s="1"/>
  <c r="X86" i="4"/>
  <c r="B87" i="4"/>
  <c r="D87" i="4" s="1"/>
  <c r="X87" i="4"/>
  <c r="AA87" i="4"/>
  <c r="B88" i="4"/>
  <c r="C88" i="4" s="1"/>
  <c r="X88" i="4"/>
  <c r="Z88" i="4"/>
  <c r="B89" i="4"/>
  <c r="C89" i="4" s="1"/>
  <c r="X89" i="4"/>
  <c r="Y89" i="4"/>
  <c r="B90" i="4"/>
  <c r="C90" i="4" s="1"/>
  <c r="X90" i="4"/>
  <c r="Z90" i="4"/>
  <c r="B91" i="4"/>
  <c r="D91" i="4" s="1"/>
  <c r="X91" i="4"/>
  <c r="B92" i="4"/>
  <c r="C92" i="4" s="1"/>
  <c r="X92" i="4"/>
  <c r="Z92" i="4"/>
  <c r="B93" i="4"/>
  <c r="D93" i="4" s="1"/>
  <c r="X93" i="4"/>
  <c r="Y93" i="4"/>
  <c r="B94" i="4"/>
  <c r="C94" i="4" s="1"/>
  <c r="X94" i="4"/>
  <c r="Z94" i="4"/>
  <c r="B95" i="4"/>
  <c r="D95" i="4" s="1"/>
  <c r="X95" i="4"/>
  <c r="AA95" i="4"/>
  <c r="B96" i="4"/>
  <c r="D96" i="4" s="1"/>
  <c r="X96" i="4"/>
  <c r="B97" i="4"/>
  <c r="C97" i="4" s="1"/>
  <c r="X97" i="4"/>
  <c r="Y97" i="4"/>
  <c r="B98" i="4"/>
  <c r="C98" i="4" s="1"/>
  <c r="X98" i="4"/>
  <c r="B99" i="4"/>
  <c r="D99" i="4" s="1"/>
  <c r="X99" i="4"/>
  <c r="B100" i="4"/>
  <c r="C100" i="4" s="1"/>
  <c r="X100" i="4"/>
  <c r="B101" i="4"/>
  <c r="D101" i="4" s="1"/>
  <c r="X101" i="4"/>
  <c r="Y101" i="4"/>
  <c r="B102" i="4"/>
  <c r="C102" i="4" s="1"/>
  <c r="X102" i="4"/>
  <c r="B103" i="4"/>
  <c r="D103" i="4" s="1"/>
  <c r="X103" i="4"/>
  <c r="B104" i="4"/>
  <c r="C104" i="4" s="1"/>
  <c r="X104" i="4"/>
  <c r="Y104" i="4"/>
  <c r="B105" i="4"/>
  <c r="C105" i="4" s="1"/>
  <c r="X105" i="4"/>
  <c r="Y105" i="4"/>
  <c r="B106" i="4"/>
  <c r="C106" i="4" s="1"/>
  <c r="X106" i="4"/>
  <c r="Z106" i="4"/>
  <c r="B107" i="4"/>
  <c r="C107" i="4" s="1"/>
  <c r="X107" i="4"/>
  <c r="AA107" i="4"/>
  <c r="B108" i="4"/>
  <c r="C108" i="4" s="1"/>
  <c r="X108" i="4"/>
  <c r="B109" i="4"/>
  <c r="D109" i="4" s="1"/>
  <c r="X109" i="4"/>
  <c r="B110" i="4"/>
  <c r="C110" i="4" s="1"/>
  <c r="X110" i="4"/>
  <c r="B111" i="4"/>
  <c r="D111" i="4" s="1"/>
  <c r="X111" i="4"/>
  <c r="AA111" i="4"/>
  <c r="B112" i="4"/>
  <c r="D112" i="4" s="1"/>
  <c r="X112" i="4"/>
  <c r="Z112" i="4"/>
  <c r="B113" i="4"/>
  <c r="C113" i="4" s="1"/>
  <c r="X113" i="4"/>
  <c r="B114" i="4"/>
  <c r="D114" i="4" s="1"/>
  <c r="X114" i="4"/>
  <c r="B115" i="4"/>
  <c r="D115" i="4" s="1"/>
  <c r="X115" i="4"/>
  <c r="AA115" i="4"/>
  <c r="B116" i="4"/>
  <c r="D116" i="4" s="1"/>
  <c r="X116" i="4"/>
  <c r="B117" i="4"/>
  <c r="D117" i="4" s="1"/>
  <c r="X117" i="4"/>
  <c r="Y117" i="4"/>
  <c r="B118" i="4"/>
  <c r="D118" i="4" s="1"/>
  <c r="X118" i="4"/>
  <c r="Z118" i="4"/>
  <c r="B119" i="4"/>
  <c r="C119" i="4" s="1"/>
  <c r="X119" i="4"/>
  <c r="Z119" i="4"/>
  <c r="B120" i="4"/>
  <c r="C120" i="4" s="1"/>
  <c r="X120" i="4"/>
  <c r="B121" i="4"/>
  <c r="C121" i="4" s="1"/>
  <c r="X121" i="4"/>
  <c r="Y121" i="4"/>
  <c r="B122" i="4"/>
  <c r="C122" i="4" s="1"/>
  <c r="X122" i="4"/>
  <c r="Z122" i="4"/>
  <c r="Y122" i="4"/>
  <c r="B123" i="4"/>
  <c r="D123" i="4" s="1"/>
  <c r="X123" i="4"/>
  <c r="B124" i="4"/>
  <c r="C124" i="4" s="1"/>
  <c r="X124" i="4"/>
  <c r="Y124" i="4"/>
  <c r="B125" i="4"/>
  <c r="C125" i="4" s="1"/>
  <c r="X125" i="4"/>
  <c r="Y125" i="4"/>
  <c r="B126" i="4"/>
  <c r="C126" i="4" s="1"/>
  <c r="X126" i="4"/>
  <c r="Z126" i="4"/>
  <c r="B127" i="4"/>
  <c r="D127" i="4" s="1"/>
  <c r="X127" i="4"/>
  <c r="B128" i="4"/>
  <c r="C128" i="4" s="1"/>
  <c r="X128" i="4"/>
  <c r="B129" i="4"/>
  <c r="C129" i="4" s="1"/>
  <c r="X129" i="4"/>
  <c r="Y129" i="4"/>
  <c r="B130" i="4"/>
  <c r="C130" i="4" s="1"/>
  <c r="X130" i="4"/>
  <c r="Z130" i="4"/>
  <c r="B131" i="4"/>
  <c r="D131" i="4" s="1"/>
  <c r="X131" i="4"/>
  <c r="B132" i="4"/>
  <c r="D132" i="4" s="1"/>
  <c r="X132" i="4"/>
  <c r="B133" i="4"/>
  <c r="D133" i="4" s="1"/>
  <c r="X133" i="4"/>
  <c r="Y133" i="4"/>
  <c r="B134" i="4"/>
  <c r="D134" i="4" s="1"/>
  <c r="X134" i="4"/>
  <c r="Z134" i="4"/>
  <c r="B135" i="4"/>
  <c r="D135" i="4" s="1"/>
  <c r="X135" i="4"/>
  <c r="Y135" i="4"/>
  <c r="Z135" i="4"/>
  <c r="B136" i="4"/>
  <c r="C136" i="4" s="1"/>
  <c r="X136" i="4"/>
  <c r="Y136" i="4"/>
  <c r="Z136" i="4"/>
  <c r="X165" i="4"/>
  <c r="AA165" i="4"/>
  <c r="X166" i="4"/>
  <c r="AA166" i="4"/>
  <c r="X167" i="4"/>
  <c r="AA167" i="4"/>
  <c r="X168" i="4"/>
  <c r="X169" i="4"/>
  <c r="AA169" i="4"/>
  <c r="X170" i="4"/>
  <c r="AA170" i="4"/>
  <c r="X171" i="4"/>
  <c r="AA171" i="4"/>
  <c r="X172" i="4"/>
  <c r="X173" i="4"/>
  <c r="AA173" i="4"/>
  <c r="X174" i="4"/>
  <c r="AA174" i="4"/>
  <c r="X175" i="4"/>
  <c r="AA175" i="4"/>
  <c r="X176" i="4"/>
  <c r="Y176" i="4"/>
  <c r="X177" i="4"/>
  <c r="X178" i="4"/>
  <c r="AA178" i="4"/>
  <c r="X179" i="4"/>
  <c r="X180" i="4"/>
  <c r="Y180" i="4"/>
  <c r="X181" i="4"/>
  <c r="X182" i="4"/>
  <c r="AA182" i="4"/>
  <c r="Z182" i="4"/>
  <c r="X183" i="4"/>
  <c r="X184" i="4"/>
  <c r="Y184" i="4"/>
  <c r="X185" i="4"/>
  <c r="X186" i="4"/>
  <c r="AA186" i="4"/>
  <c r="X187" i="4"/>
  <c r="X188" i="4"/>
  <c r="Y188" i="4"/>
  <c r="X189" i="4"/>
  <c r="X190" i="4"/>
  <c r="AA190" i="4"/>
  <c r="Y190" i="4"/>
  <c r="X191" i="4"/>
  <c r="X192" i="4"/>
  <c r="Y192" i="4"/>
  <c r="X193" i="4"/>
  <c r="AA193" i="4"/>
  <c r="X194" i="4"/>
  <c r="X195" i="4"/>
  <c r="X196" i="4"/>
  <c r="X197" i="4"/>
  <c r="AA197" i="4"/>
  <c r="X198" i="4"/>
  <c r="X199" i="4"/>
  <c r="X200" i="4"/>
  <c r="X201" i="4"/>
  <c r="X202" i="4"/>
  <c r="AA202" i="4"/>
  <c r="Y202" i="4"/>
  <c r="X203" i="4"/>
  <c r="X204" i="4"/>
  <c r="Y204" i="4"/>
  <c r="X205" i="4"/>
  <c r="X206" i="4"/>
  <c r="AA206" i="4"/>
  <c r="X207" i="4"/>
  <c r="X208" i="4"/>
  <c r="X209" i="4"/>
  <c r="AA209" i="4"/>
  <c r="X210" i="4"/>
  <c r="AA210" i="4"/>
  <c r="X211" i="4"/>
  <c r="X212" i="4"/>
  <c r="X213" i="4"/>
  <c r="X214" i="4"/>
  <c r="AA214" i="4"/>
  <c r="X215" i="4"/>
  <c r="X216" i="4"/>
  <c r="X217" i="4"/>
  <c r="AA217" i="4"/>
  <c r="X218" i="4"/>
  <c r="X219" i="4"/>
  <c r="X220" i="4"/>
  <c r="X221" i="4"/>
  <c r="X222" i="4"/>
  <c r="AA222" i="4"/>
  <c r="X223" i="4"/>
  <c r="X224" i="4"/>
  <c r="X225" i="4"/>
  <c r="AA225" i="4"/>
  <c r="X226" i="4"/>
  <c r="AA226" i="4"/>
  <c r="X227" i="4"/>
  <c r="X228" i="4"/>
  <c r="X229" i="4"/>
  <c r="AA229" i="4"/>
  <c r="X230" i="4"/>
  <c r="X231" i="4"/>
  <c r="X232" i="4"/>
  <c r="X233" i="4"/>
  <c r="X234" i="4"/>
  <c r="AA234" i="4"/>
  <c r="Y234" i="4"/>
  <c r="Z234" i="4"/>
  <c r="X235" i="4"/>
  <c r="X236" i="4"/>
  <c r="X237" i="4"/>
  <c r="AA237" i="4"/>
  <c r="Y237" i="4"/>
  <c r="X238" i="4"/>
  <c r="AA238" i="4"/>
  <c r="X239" i="4"/>
  <c r="X240" i="4"/>
  <c r="X241" i="4"/>
  <c r="X242" i="4"/>
  <c r="AA242" i="4"/>
  <c r="X243" i="4"/>
  <c r="AA243" i="4"/>
  <c r="X244" i="4"/>
  <c r="X245" i="4"/>
  <c r="AA245" i="4"/>
  <c r="X246" i="4"/>
  <c r="X247" i="4"/>
  <c r="AA247" i="4"/>
  <c r="X248" i="4"/>
  <c r="X249" i="4"/>
  <c r="AA249" i="4"/>
  <c r="X250" i="4"/>
  <c r="X251" i="4"/>
  <c r="AA251" i="4"/>
  <c r="X252" i="4"/>
  <c r="X253" i="4"/>
  <c r="X254" i="4"/>
  <c r="Y254" i="4"/>
  <c r="X255" i="4"/>
  <c r="AA255" i="4"/>
  <c r="X256" i="4"/>
  <c r="X257" i="4"/>
  <c r="X258" i="4"/>
  <c r="Y258" i="4"/>
  <c r="X259" i="4"/>
  <c r="AA259" i="4"/>
  <c r="X260" i="4"/>
  <c r="X261" i="4"/>
  <c r="X262" i="4"/>
  <c r="X263" i="4"/>
  <c r="AA263" i="4"/>
  <c r="X264" i="4"/>
  <c r="X265" i="4"/>
  <c r="X266" i="4"/>
  <c r="Y266" i="4"/>
  <c r="X267" i="4"/>
  <c r="AA267" i="4"/>
  <c r="X268" i="4"/>
  <c r="X269" i="4"/>
  <c r="X270" i="4"/>
  <c r="AA270" i="4"/>
  <c r="X271" i="4"/>
  <c r="AA271" i="4"/>
  <c r="X272" i="4"/>
  <c r="Y272" i="4"/>
  <c r="X273" i="4"/>
  <c r="AA273" i="4"/>
  <c r="X274" i="4"/>
  <c r="X275" i="4"/>
  <c r="X276" i="4"/>
  <c r="Y276" i="4"/>
  <c r="X277" i="4"/>
  <c r="X278" i="4"/>
  <c r="AA278" i="4"/>
  <c r="X279" i="4"/>
  <c r="X280" i="4"/>
  <c r="Y280" i="4"/>
  <c r="X281" i="4"/>
  <c r="AA281" i="4"/>
  <c r="X282" i="4"/>
  <c r="AA282" i="4"/>
  <c r="X283" i="4"/>
  <c r="X284" i="4"/>
  <c r="Y284" i="4"/>
  <c r="X285" i="4"/>
  <c r="AA285" i="4"/>
  <c r="X286" i="4"/>
  <c r="AA286" i="4"/>
  <c r="X287" i="4"/>
  <c r="X288" i="4"/>
  <c r="Y288" i="4"/>
  <c r="X289" i="4"/>
  <c r="AA289" i="4"/>
  <c r="X290" i="4"/>
  <c r="X291" i="4"/>
  <c r="X292" i="4"/>
  <c r="Y292" i="4"/>
  <c r="X293" i="4"/>
  <c r="X294" i="4"/>
  <c r="AA294" i="4"/>
  <c r="X295" i="4"/>
  <c r="X296" i="4"/>
  <c r="Y296" i="4"/>
  <c r="X297" i="4"/>
  <c r="AA297" i="4"/>
  <c r="X298" i="4"/>
  <c r="AA298" i="4"/>
  <c r="X299" i="4"/>
  <c r="X300" i="4"/>
  <c r="Y300" i="4"/>
  <c r="X301" i="4"/>
  <c r="AA301" i="4"/>
  <c r="X302" i="4"/>
  <c r="AA302" i="4"/>
  <c r="X303" i="4"/>
  <c r="X304" i="4"/>
  <c r="Y304" i="4"/>
  <c r="X305" i="4"/>
  <c r="AA305" i="4"/>
  <c r="X306" i="4"/>
  <c r="X307" i="4"/>
  <c r="X308" i="4"/>
  <c r="Y308" i="4"/>
  <c r="X309" i="4"/>
  <c r="X310" i="4"/>
  <c r="AA310" i="4"/>
  <c r="Z310" i="4"/>
  <c r="X311" i="4"/>
  <c r="X312" i="4"/>
  <c r="Y312" i="4"/>
  <c r="X313" i="4"/>
  <c r="AA313" i="4"/>
  <c r="Z313" i="4"/>
  <c r="X314" i="4"/>
  <c r="X315" i="4"/>
  <c r="AA315" i="4"/>
  <c r="X316" i="4"/>
  <c r="X317" i="4"/>
  <c r="AA317" i="4"/>
  <c r="X318" i="4"/>
  <c r="X319" i="4"/>
  <c r="AA319" i="4"/>
  <c r="Z319" i="4"/>
  <c r="X320" i="4"/>
  <c r="X321" i="4"/>
  <c r="AA321" i="4"/>
  <c r="X322" i="4"/>
  <c r="X323" i="4"/>
  <c r="X324" i="4"/>
  <c r="X325" i="4"/>
  <c r="AA325" i="4"/>
  <c r="X326" i="4"/>
  <c r="X327" i="4"/>
  <c r="AA327" i="4"/>
  <c r="X328" i="4"/>
  <c r="X329" i="4"/>
  <c r="AA329" i="4"/>
  <c r="X330" i="4"/>
  <c r="X331" i="4"/>
  <c r="AA331" i="4"/>
  <c r="Z331" i="4"/>
  <c r="X332" i="4"/>
  <c r="X333" i="4"/>
  <c r="AA333" i="4"/>
  <c r="X334" i="4"/>
  <c r="X335" i="4"/>
  <c r="AA335" i="4"/>
  <c r="X336" i="4"/>
  <c r="X337" i="4"/>
  <c r="AA337" i="4"/>
  <c r="X338" i="4"/>
  <c r="X339" i="4"/>
  <c r="X340" i="4"/>
  <c r="X341" i="4"/>
  <c r="AA341" i="4"/>
  <c r="X342" i="4"/>
  <c r="X343" i="4"/>
  <c r="AA343" i="4"/>
  <c r="X344" i="4"/>
  <c r="X345" i="4"/>
  <c r="AA345" i="4"/>
  <c r="X346" i="4"/>
  <c r="X347" i="4"/>
  <c r="AA347" i="4"/>
  <c r="X348" i="4"/>
  <c r="X349" i="4"/>
  <c r="AA349" i="4"/>
  <c r="X350" i="4"/>
  <c r="X351" i="4"/>
  <c r="AA351" i="4"/>
  <c r="X352" i="4"/>
  <c r="X353" i="4"/>
  <c r="AA353" i="4"/>
  <c r="X354" i="4"/>
  <c r="X355" i="4"/>
  <c r="X356" i="4"/>
  <c r="X357" i="4"/>
  <c r="AA357" i="4"/>
  <c r="X358" i="4"/>
  <c r="X359" i="4"/>
  <c r="AA359" i="4"/>
  <c r="X360" i="4"/>
  <c r="X361" i="4"/>
  <c r="AA361" i="4"/>
  <c r="X362" i="4"/>
  <c r="X363" i="4"/>
  <c r="AA363" i="4"/>
  <c r="X364" i="4"/>
  <c r="X365" i="4"/>
  <c r="AA365" i="4"/>
  <c r="X366" i="4"/>
  <c r="X367" i="4"/>
  <c r="AA367" i="4"/>
  <c r="X368" i="4"/>
  <c r="X369" i="4"/>
  <c r="AA369" i="4"/>
  <c r="X370" i="4"/>
  <c r="X371" i="4"/>
  <c r="X372" i="4"/>
  <c r="X373" i="4"/>
  <c r="AA373" i="4"/>
  <c r="X374" i="4"/>
  <c r="X375" i="4"/>
  <c r="AA375" i="4"/>
  <c r="X376" i="4"/>
  <c r="X377" i="4"/>
  <c r="AA377" i="4"/>
  <c r="X378" i="4"/>
  <c r="X379" i="4"/>
  <c r="AA379" i="4"/>
  <c r="X380" i="4"/>
  <c r="X381" i="4"/>
  <c r="AA381" i="4"/>
  <c r="X382" i="4"/>
  <c r="X383" i="4"/>
  <c r="AA383" i="4"/>
  <c r="X384" i="4"/>
  <c r="X385" i="4"/>
  <c r="AA385" i="4"/>
  <c r="X386" i="4"/>
  <c r="X387" i="4"/>
  <c r="X388" i="4"/>
  <c r="X389" i="4"/>
  <c r="AA389" i="4"/>
  <c r="X390" i="4"/>
  <c r="X391" i="4"/>
  <c r="AA391" i="4"/>
  <c r="X392" i="4"/>
  <c r="X393" i="4"/>
  <c r="AA393" i="4"/>
  <c r="X394" i="4"/>
  <c r="X395" i="4"/>
  <c r="AA395" i="4"/>
  <c r="X396" i="4"/>
  <c r="X397" i="4"/>
  <c r="AA397" i="4"/>
  <c r="X398" i="4"/>
  <c r="X399" i="4"/>
  <c r="AA399" i="4"/>
  <c r="X400" i="4"/>
  <c r="X401" i="4"/>
  <c r="Y401" i="4"/>
  <c r="X402" i="4"/>
  <c r="Y402" i="4"/>
  <c r="X403" i="4"/>
  <c r="Y403" i="4"/>
  <c r="X404" i="4"/>
  <c r="Y404" i="4"/>
  <c r="X405" i="4"/>
  <c r="Y405" i="4"/>
  <c r="X406" i="4"/>
  <c r="Y406" i="4"/>
  <c r="X407" i="4"/>
  <c r="Y407" i="4"/>
  <c r="X408" i="4"/>
  <c r="Y408" i="4"/>
  <c r="X409" i="4"/>
  <c r="Y409" i="4"/>
  <c r="X410" i="4"/>
  <c r="Y410" i="4"/>
  <c r="X411" i="4"/>
  <c r="AA411" i="4"/>
  <c r="X412" i="4"/>
  <c r="X413" i="4"/>
  <c r="AA413" i="4"/>
  <c r="X414" i="4"/>
  <c r="X415" i="4"/>
  <c r="AA415" i="4"/>
  <c r="X416" i="4"/>
  <c r="X417" i="4"/>
  <c r="AA417" i="4"/>
  <c r="X418" i="4"/>
  <c r="X419" i="4"/>
  <c r="AA419" i="4"/>
  <c r="X420" i="4"/>
  <c r="X421" i="4"/>
  <c r="Z421" i="4"/>
  <c r="X422" i="4"/>
  <c r="Z422" i="4"/>
  <c r="X423" i="4"/>
  <c r="X424" i="4"/>
  <c r="Z424" i="4"/>
  <c r="X425" i="4"/>
  <c r="Z425" i="4"/>
  <c r="X426" i="4"/>
  <c r="Z426" i="4"/>
  <c r="X427" i="4"/>
  <c r="X428" i="4"/>
  <c r="Z428" i="4"/>
  <c r="X429" i="4"/>
  <c r="Z429" i="4"/>
  <c r="X430" i="4"/>
  <c r="Z430" i="4"/>
  <c r="X431" i="4"/>
  <c r="X432" i="4"/>
  <c r="Z432" i="4"/>
  <c r="X433" i="4"/>
  <c r="Z433" i="4"/>
  <c r="X434" i="4"/>
  <c r="Z434" i="4"/>
  <c r="X435" i="4"/>
  <c r="X436" i="4"/>
  <c r="Z436" i="4"/>
  <c r="X437" i="4"/>
  <c r="Z437" i="4"/>
  <c r="Y437" i="4"/>
  <c r="X438" i="4"/>
  <c r="Z438" i="4"/>
  <c r="X439" i="4"/>
  <c r="X440" i="4"/>
  <c r="Z440" i="4"/>
  <c r="X441" i="4"/>
  <c r="Z441" i="4"/>
  <c r="X442" i="4"/>
  <c r="Z442" i="4"/>
  <c r="X443" i="4"/>
  <c r="X444" i="4"/>
  <c r="X445" i="4"/>
  <c r="Z445" i="4"/>
  <c r="X446" i="4"/>
  <c r="Z446" i="4"/>
  <c r="X447" i="4"/>
  <c r="X448" i="4"/>
  <c r="Z448" i="4"/>
  <c r="X449" i="4"/>
  <c r="Z449" i="4"/>
  <c r="AA449" i="4"/>
  <c r="X450" i="4"/>
  <c r="Z450" i="4"/>
  <c r="X451" i="4"/>
  <c r="X452" i="4"/>
  <c r="Z452" i="4"/>
  <c r="X453" i="4"/>
  <c r="X454" i="4"/>
  <c r="Z454" i="4"/>
  <c r="X455" i="4"/>
  <c r="X456" i="4"/>
  <c r="Z456" i="4"/>
  <c r="X457" i="4"/>
  <c r="Z457" i="4"/>
  <c r="X458" i="4"/>
  <c r="Z458" i="4"/>
  <c r="X459" i="4"/>
  <c r="Y459" i="4"/>
  <c r="X460" i="4"/>
  <c r="X461" i="4"/>
  <c r="Z461" i="4"/>
  <c r="X462" i="4"/>
  <c r="AA462" i="4"/>
  <c r="X463" i="4"/>
  <c r="AA463" i="4"/>
  <c r="X464" i="4"/>
  <c r="AA464" i="4"/>
  <c r="X465" i="4"/>
  <c r="AA465" i="4"/>
  <c r="X466" i="4"/>
  <c r="AA466" i="4"/>
  <c r="X467" i="4"/>
  <c r="AA467" i="4"/>
  <c r="X468" i="4"/>
  <c r="AA468" i="4"/>
  <c r="X469" i="4"/>
  <c r="AA469" i="4"/>
  <c r="X470" i="4"/>
  <c r="AA470" i="4"/>
  <c r="X471" i="4"/>
  <c r="AA471" i="4"/>
  <c r="X472" i="4"/>
  <c r="AA472" i="4"/>
  <c r="X473" i="4"/>
  <c r="AA473" i="4"/>
  <c r="X474" i="4"/>
  <c r="AA474" i="4"/>
  <c r="X475" i="4"/>
  <c r="AA475" i="4"/>
  <c r="X476" i="4"/>
  <c r="AA476" i="4"/>
  <c r="X477" i="4"/>
  <c r="AA477" i="4"/>
  <c r="X478" i="4"/>
  <c r="AA478" i="4"/>
  <c r="X479" i="4"/>
  <c r="AA479" i="4"/>
  <c r="X480" i="4"/>
  <c r="AA480" i="4"/>
  <c r="X481" i="4"/>
  <c r="AA481" i="4"/>
  <c r="X482" i="4"/>
  <c r="AA482" i="4"/>
  <c r="X483" i="4"/>
  <c r="AA483" i="4"/>
  <c r="X484" i="4"/>
  <c r="AA484" i="4"/>
  <c r="X485" i="4"/>
  <c r="AA485" i="4"/>
  <c r="X486" i="4"/>
  <c r="AA486" i="4"/>
  <c r="X487" i="4"/>
  <c r="AA487" i="4"/>
  <c r="X488" i="4"/>
  <c r="AA488" i="4"/>
  <c r="X489" i="4"/>
  <c r="AA489" i="4"/>
  <c r="X490" i="4"/>
  <c r="AA490" i="4"/>
  <c r="X491" i="4"/>
  <c r="AA491" i="4"/>
  <c r="X492" i="4"/>
  <c r="AA492" i="4"/>
  <c r="X493" i="4"/>
  <c r="AA493" i="4"/>
  <c r="X494" i="4"/>
  <c r="AA494" i="4"/>
  <c r="X495" i="4"/>
  <c r="AA495" i="4"/>
  <c r="X496" i="4"/>
  <c r="AA496" i="4"/>
  <c r="X497" i="4"/>
  <c r="AA497" i="4"/>
  <c r="X498" i="4"/>
  <c r="AA498" i="4"/>
  <c r="X499" i="4"/>
  <c r="AA499" i="4"/>
  <c r="X500" i="4"/>
  <c r="AA500" i="4"/>
  <c r="X501" i="4"/>
  <c r="AA501" i="4"/>
  <c r="X502" i="4"/>
  <c r="AA502" i="4"/>
  <c r="X503" i="4"/>
  <c r="AA503" i="4"/>
  <c r="X504" i="4"/>
  <c r="AA504" i="4"/>
  <c r="X505" i="4"/>
  <c r="AA505" i="4"/>
  <c r="X506" i="4"/>
  <c r="AA506" i="4"/>
  <c r="X507" i="4"/>
  <c r="AA507" i="4"/>
  <c r="X508" i="4"/>
  <c r="AA508" i="4"/>
  <c r="X509" i="4"/>
  <c r="AA509" i="4"/>
  <c r="X510" i="4"/>
  <c r="AA510" i="4"/>
  <c r="X511" i="4"/>
  <c r="AA511" i="4"/>
  <c r="X512" i="4"/>
  <c r="AA512" i="4"/>
  <c r="X513" i="4"/>
  <c r="AA513" i="4"/>
  <c r="X514" i="4"/>
  <c r="AA514" i="4"/>
  <c r="X515" i="4"/>
  <c r="AA515" i="4"/>
  <c r="X516" i="4"/>
  <c r="AA516" i="4"/>
  <c r="X517" i="4"/>
  <c r="AA517" i="4"/>
  <c r="X518" i="4"/>
  <c r="AA518" i="4"/>
  <c r="X519" i="4"/>
  <c r="AA519" i="4"/>
  <c r="X520" i="4"/>
  <c r="AA520" i="4"/>
  <c r="X521" i="4"/>
  <c r="AA521" i="4"/>
  <c r="X522" i="4"/>
  <c r="AA522" i="4"/>
  <c r="X523" i="4"/>
  <c r="AA523" i="4"/>
  <c r="X524" i="4"/>
  <c r="AA524" i="4"/>
  <c r="X525" i="4"/>
  <c r="Z525" i="4"/>
  <c r="X526" i="4"/>
  <c r="Z526" i="4"/>
  <c r="X527" i="4"/>
  <c r="Z527" i="4"/>
  <c r="X528" i="4"/>
  <c r="X529" i="4"/>
  <c r="Z529" i="4"/>
  <c r="X530" i="4"/>
  <c r="Z530" i="4"/>
  <c r="X531" i="4"/>
  <c r="Z531" i="4"/>
  <c r="X532" i="4"/>
  <c r="X533" i="4"/>
  <c r="Z533" i="4"/>
  <c r="X534" i="4"/>
  <c r="Z534" i="4"/>
  <c r="X535" i="4"/>
  <c r="Z535" i="4"/>
  <c r="X536" i="4"/>
  <c r="X537" i="4"/>
  <c r="Z537" i="4"/>
  <c r="X538" i="4"/>
  <c r="Z538" i="4"/>
  <c r="X539" i="4"/>
  <c r="Z539" i="4"/>
  <c r="X540" i="4"/>
  <c r="X541" i="4"/>
  <c r="X542" i="4"/>
  <c r="Z542" i="4"/>
  <c r="X543" i="4"/>
  <c r="Z543" i="4"/>
  <c r="X544" i="4"/>
  <c r="X545" i="4"/>
  <c r="Z545" i="4"/>
  <c r="X546" i="4"/>
  <c r="Z546" i="4"/>
  <c r="X547" i="4"/>
  <c r="Z547" i="4"/>
  <c r="X548" i="4"/>
  <c r="X549" i="4"/>
  <c r="X550" i="4"/>
  <c r="Z550" i="4"/>
  <c r="X551" i="4"/>
  <c r="Z551" i="4"/>
  <c r="X552" i="4"/>
  <c r="X553" i="4"/>
  <c r="X554" i="4"/>
  <c r="Z554" i="4"/>
  <c r="X555" i="4"/>
  <c r="Z555" i="4"/>
  <c r="X556" i="4"/>
  <c r="X557" i="4"/>
  <c r="X558" i="4"/>
  <c r="Z558" i="4"/>
  <c r="X559" i="4"/>
  <c r="Z559" i="4"/>
  <c r="X560" i="4"/>
  <c r="X561" i="4"/>
  <c r="X562" i="4"/>
  <c r="Z562" i="4"/>
  <c r="X563" i="4"/>
  <c r="Z563" i="4"/>
  <c r="X564" i="4"/>
  <c r="Y564" i="4"/>
  <c r="X565" i="4"/>
  <c r="Z565" i="4"/>
  <c r="X566" i="4"/>
  <c r="Z566" i="4"/>
  <c r="X567" i="4"/>
  <c r="AA567" i="4"/>
  <c r="X568" i="4"/>
  <c r="Y568" i="4"/>
  <c r="X569" i="4"/>
  <c r="AA569" i="4"/>
  <c r="X570" i="4"/>
  <c r="AA570" i="4"/>
  <c r="X571" i="4"/>
  <c r="AA571" i="4"/>
  <c r="X572" i="4"/>
  <c r="X573" i="4"/>
  <c r="AA573" i="4"/>
  <c r="X574" i="4"/>
  <c r="AA574" i="4"/>
  <c r="X575" i="4"/>
  <c r="X576" i="4"/>
  <c r="X577" i="4"/>
  <c r="X578" i="4"/>
  <c r="AA578" i="4"/>
  <c r="X579" i="4"/>
  <c r="X580" i="4"/>
  <c r="X581" i="4"/>
  <c r="AA581" i="4"/>
  <c r="X582" i="4"/>
  <c r="AA582" i="4"/>
  <c r="X583" i="4"/>
  <c r="AA583" i="4"/>
  <c r="X584" i="4"/>
  <c r="X585" i="4"/>
  <c r="AA585" i="4"/>
  <c r="X586" i="4"/>
  <c r="AA586" i="4"/>
  <c r="X587" i="4"/>
  <c r="AA587" i="4"/>
  <c r="X588" i="4"/>
  <c r="X589" i="4"/>
  <c r="AA589" i="4"/>
  <c r="X590" i="4"/>
  <c r="AA590" i="4"/>
  <c r="X591" i="4"/>
  <c r="X592" i="4"/>
  <c r="X593" i="4"/>
  <c r="X594" i="4"/>
  <c r="AA594" i="4"/>
  <c r="X595" i="4"/>
  <c r="AA595" i="4"/>
  <c r="X596" i="4"/>
  <c r="X597" i="4"/>
  <c r="AA597" i="4"/>
  <c r="X598" i="4"/>
  <c r="AA598" i="4"/>
  <c r="X599" i="4"/>
  <c r="AA599" i="4"/>
  <c r="X600" i="4"/>
  <c r="X601" i="4"/>
  <c r="AA601" i="4"/>
  <c r="X602" i="4"/>
  <c r="AA602" i="4"/>
  <c r="X603" i="4"/>
  <c r="AA603" i="4"/>
  <c r="X604" i="4"/>
  <c r="X605" i="4"/>
  <c r="AA605" i="4"/>
  <c r="X606" i="4"/>
  <c r="AA606" i="4"/>
  <c r="X607" i="4"/>
  <c r="AA607" i="4"/>
  <c r="X608" i="4"/>
  <c r="X609" i="4"/>
  <c r="AA609" i="4"/>
  <c r="X610" i="4"/>
  <c r="AA610" i="4"/>
  <c r="X611" i="4"/>
  <c r="AA611" i="4"/>
  <c r="X612" i="4"/>
  <c r="X613" i="4"/>
  <c r="AA613" i="4"/>
  <c r="X614" i="4"/>
  <c r="AA614" i="4"/>
  <c r="X615" i="4"/>
  <c r="AA615" i="4"/>
  <c r="X616" i="4"/>
  <c r="X617" i="4"/>
  <c r="AA617" i="4"/>
  <c r="X618" i="4"/>
  <c r="AA618" i="4"/>
  <c r="X619" i="4"/>
  <c r="AA619" i="4"/>
  <c r="X620" i="4"/>
  <c r="X621" i="4"/>
  <c r="AA621" i="4"/>
  <c r="X622" i="4"/>
  <c r="AA622" i="4"/>
  <c r="X623" i="4"/>
  <c r="AA623" i="4"/>
  <c r="X624" i="4"/>
  <c r="X625" i="4"/>
  <c r="AA625" i="4"/>
  <c r="X626" i="4"/>
  <c r="AA626" i="4"/>
  <c r="X627" i="4"/>
  <c r="AA627" i="4"/>
  <c r="X628" i="4"/>
  <c r="X629" i="4"/>
  <c r="AA629" i="4"/>
  <c r="X630" i="4"/>
  <c r="AA630" i="4"/>
  <c r="X631" i="4"/>
  <c r="AA631" i="4"/>
  <c r="X632" i="4"/>
  <c r="X633" i="4"/>
  <c r="AA633" i="4"/>
  <c r="X634" i="4"/>
  <c r="AA634" i="4"/>
  <c r="X635" i="4"/>
  <c r="AA635" i="4"/>
  <c r="X636" i="4"/>
  <c r="X637" i="4"/>
  <c r="AA637" i="4"/>
  <c r="X638" i="4"/>
  <c r="AA638" i="4"/>
  <c r="X639" i="4"/>
  <c r="AA639" i="4"/>
  <c r="X640" i="4"/>
  <c r="X641" i="4"/>
  <c r="AA641" i="4"/>
  <c r="X642" i="4"/>
  <c r="AA642" i="4"/>
  <c r="X643" i="4"/>
  <c r="AA643" i="4"/>
  <c r="X644" i="4"/>
  <c r="X645" i="4"/>
  <c r="AA645" i="4"/>
  <c r="X646" i="4"/>
  <c r="AA646" i="4"/>
  <c r="X647" i="4"/>
  <c r="AA647" i="4"/>
  <c r="X648" i="4"/>
  <c r="X649" i="4"/>
  <c r="AA649" i="4"/>
  <c r="X650" i="4"/>
  <c r="AA650" i="4"/>
  <c r="X651" i="4"/>
  <c r="AA651" i="4"/>
  <c r="X652" i="4"/>
  <c r="X653" i="4"/>
  <c r="AA653" i="4"/>
  <c r="X654" i="4"/>
  <c r="AA654" i="4"/>
  <c r="X655" i="4"/>
  <c r="AA655" i="4"/>
  <c r="X656" i="4"/>
  <c r="X657" i="4"/>
  <c r="AA657" i="4"/>
  <c r="X658" i="4"/>
  <c r="AA658" i="4"/>
  <c r="X659" i="4"/>
  <c r="AA659" i="4"/>
  <c r="X660" i="4"/>
  <c r="X661" i="4"/>
  <c r="AA661" i="4"/>
  <c r="X662" i="4"/>
  <c r="AA662" i="4"/>
  <c r="X663" i="4"/>
  <c r="AA663" i="4"/>
  <c r="X664" i="4"/>
  <c r="X665" i="4"/>
  <c r="AA665" i="4"/>
  <c r="X666" i="4"/>
  <c r="AA666" i="4"/>
  <c r="X667" i="4"/>
  <c r="AA667" i="4"/>
  <c r="X668" i="4"/>
  <c r="X669" i="4"/>
  <c r="AA669" i="4"/>
  <c r="X670" i="4"/>
  <c r="AA670" i="4"/>
  <c r="X671" i="4"/>
  <c r="AA671" i="4"/>
  <c r="X672" i="4"/>
  <c r="X673" i="4"/>
  <c r="AA673" i="4"/>
  <c r="X674" i="4"/>
  <c r="AA674" i="4"/>
  <c r="X675" i="4"/>
  <c r="AA675" i="4"/>
  <c r="X676" i="4"/>
  <c r="X677" i="4"/>
  <c r="AA677" i="4"/>
  <c r="X678" i="4"/>
  <c r="AA678" i="4"/>
  <c r="X679" i="4"/>
  <c r="AA679" i="4"/>
  <c r="X680" i="4"/>
  <c r="X681" i="4"/>
  <c r="AA681" i="4"/>
  <c r="X682" i="4"/>
  <c r="AA682" i="4"/>
  <c r="X683" i="4"/>
  <c r="AA683" i="4"/>
  <c r="X684" i="4"/>
  <c r="X685" i="4"/>
  <c r="X686" i="4"/>
  <c r="X687" i="4"/>
  <c r="X688" i="4"/>
  <c r="X689" i="4"/>
  <c r="X690" i="4"/>
  <c r="X691" i="4"/>
  <c r="X692" i="4"/>
  <c r="X693" i="4"/>
  <c r="X694" i="4"/>
  <c r="X695" i="4"/>
  <c r="X696" i="4"/>
  <c r="X697" i="4"/>
  <c r="X698" i="4"/>
  <c r="X699" i="4"/>
  <c r="X700" i="4"/>
  <c r="X701" i="4"/>
  <c r="X702" i="4"/>
  <c r="X703" i="4"/>
  <c r="X704" i="4"/>
  <c r="X705" i="4"/>
  <c r="X706" i="4"/>
  <c r="X707" i="4"/>
  <c r="X708" i="4"/>
  <c r="X709" i="4"/>
  <c r="X710" i="4"/>
  <c r="X711" i="4"/>
  <c r="X712" i="4"/>
  <c r="X713" i="4"/>
  <c r="X714" i="4"/>
  <c r="X715" i="4"/>
  <c r="X716" i="4"/>
  <c r="X717" i="4"/>
  <c r="X718" i="4"/>
  <c r="X719" i="4"/>
  <c r="Y719" i="4"/>
  <c r="X720" i="4"/>
  <c r="X721" i="4"/>
  <c r="Y721" i="4"/>
  <c r="X722" i="4"/>
  <c r="X723" i="4"/>
  <c r="Y723" i="4"/>
  <c r="X724" i="4"/>
  <c r="X725" i="4"/>
  <c r="Y725" i="4"/>
  <c r="X726" i="4"/>
  <c r="X727" i="4"/>
  <c r="Y727" i="4"/>
  <c r="X728" i="4"/>
  <c r="X729" i="4"/>
  <c r="Y729" i="4"/>
  <c r="X730" i="4"/>
  <c r="X731" i="4"/>
  <c r="Y731" i="4"/>
  <c r="X732" i="4"/>
  <c r="X733" i="4"/>
  <c r="Y733" i="4"/>
  <c r="X734" i="4"/>
  <c r="X735" i="4"/>
  <c r="Y735" i="4"/>
  <c r="X736" i="4"/>
  <c r="X737" i="4"/>
  <c r="Y737" i="4"/>
  <c r="X738" i="4"/>
  <c r="X739" i="4"/>
  <c r="Y739" i="4"/>
  <c r="X740" i="4"/>
  <c r="X741" i="4"/>
  <c r="Y741" i="4"/>
  <c r="X742" i="4"/>
  <c r="X743" i="4"/>
  <c r="Y743" i="4"/>
  <c r="X744" i="4"/>
  <c r="X745" i="4"/>
  <c r="Y745" i="4"/>
  <c r="X746" i="4"/>
  <c r="X747" i="4"/>
  <c r="Y747" i="4"/>
  <c r="X748" i="4"/>
  <c r="X749" i="4"/>
  <c r="Y749" i="4"/>
  <c r="X750" i="4"/>
  <c r="X751" i="4"/>
  <c r="Y751" i="4"/>
  <c r="X752" i="4"/>
  <c r="X753" i="4"/>
  <c r="Y753" i="4"/>
  <c r="X754" i="4"/>
  <c r="X755" i="4"/>
  <c r="Y755" i="4"/>
  <c r="X756" i="4"/>
  <c r="X757" i="4"/>
  <c r="Y757" i="4"/>
  <c r="X758" i="4"/>
  <c r="X759" i="4"/>
  <c r="Y759" i="4"/>
  <c r="X760" i="4"/>
  <c r="X761" i="4"/>
  <c r="Y761" i="4"/>
  <c r="X762" i="4"/>
  <c r="X763" i="4"/>
  <c r="Y763" i="4"/>
  <c r="X764" i="4"/>
  <c r="X765" i="4"/>
  <c r="Y765" i="4"/>
  <c r="X766" i="4"/>
  <c r="X767" i="4"/>
  <c r="Y767" i="4"/>
  <c r="X768" i="4"/>
  <c r="X769" i="4"/>
  <c r="Y769" i="4"/>
  <c r="X770" i="4"/>
  <c r="X771" i="4"/>
  <c r="Y771" i="4"/>
  <c r="X772" i="4"/>
  <c r="X773" i="4"/>
  <c r="Y773" i="4"/>
  <c r="X774" i="4"/>
  <c r="X775" i="4"/>
  <c r="Y775" i="4"/>
  <c r="X776" i="4"/>
  <c r="X777" i="4"/>
  <c r="Y777" i="4"/>
  <c r="X778" i="4"/>
  <c r="X779" i="4"/>
  <c r="Y779" i="4"/>
  <c r="X780" i="4"/>
  <c r="X781" i="4"/>
  <c r="Y781" i="4"/>
  <c r="X782" i="4"/>
  <c r="X783" i="4"/>
  <c r="Y783" i="4"/>
  <c r="X784" i="4"/>
  <c r="X785" i="4"/>
  <c r="Y785" i="4"/>
  <c r="X786" i="4"/>
  <c r="X787" i="4"/>
  <c r="Y787" i="4"/>
  <c r="X788" i="4"/>
  <c r="X789" i="4"/>
  <c r="Y789" i="4"/>
  <c r="X790" i="4"/>
  <c r="X791" i="4"/>
  <c r="Y791" i="4"/>
  <c r="X792" i="4"/>
  <c r="X793" i="4"/>
  <c r="Y793" i="4"/>
  <c r="X794" i="4"/>
  <c r="X795" i="4"/>
  <c r="Y795" i="4"/>
  <c r="X796" i="4"/>
  <c r="X797" i="4"/>
  <c r="Y797" i="4"/>
  <c r="X798" i="4"/>
  <c r="X799" i="4"/>
  <c r="Y799" i="4"/>
  <c r="X800" i="4"/>
  <c r="X801" i="4"/>
  <c r="Y801" i="4"/>
  <c r="X802" i="4"/>
  <c r="X803" i="4"/>
  <c r="Y803" i="4"/>
  <c r="X804" i="4"/>
  <c r="X805" i="4"/>
  <c r="Y805" i="4"/>
  <c r="X806" i="4"/>
  <c r="X807" i="4"/>
  <c r="Y807" i="4"/>
  <c r="X808" i="4"/>
  <c r="X809" i="4"/>
  <c r="Y809" i="4"/>
  <c r="X810" i="4"/>
  <c r="X811" i="4"/>
  <c r="Y811" i="4"/>
  <c r="X812" i="4"/>
  <c r="X813" i="4"/>
  <c r="Y813" i="4"/>
  <c r="X814" i="4"/>
  <c r="X815" i="4"/>
  <c r="Y815" i="4"/>
  <c r="X816" i="4"/>
  <c r="X817" i="4"/>
  <c r="Y817" i="4"/>
  <c r="X818" i="4"/>
  <c r="X819" i="4"/>
  <c r="Y819" i="4"/>
  <c r="X820" i="4"/>
  <c r="X821" i="4"/>
  <c r="Y821" i="4"/>
  <c r="X822" i="4"/>
  <c r="X823" i="4"/>
  <c r="Z823" i="4"/>
  <c r="X824" i="4"/>
  <c r="Z824" i="4"/>
  <c r="X825" i="4"/>
  <c r="Z825" i="4"/>
  <c r="X826" i="4"/>
  <c r="Z826" i="4"/>
  <c r="X827" i="4"/>
  <c r="Z827" i="4"/>
  <c r="X828" i="4"/>
  <c r="Z828" i="4"/>
  <c r="X829" i="4"/>
  <c r="Z829" i="4"/>
  <c r="X830" i="4"/>
  <c r="Z830" i="4"/>
  <c r="X831" i="4"/>
  <c r="Z831" i="4"/>
  <c r="X832" i="4"/>
  <c r="Z832" i="4"/>
  <c r="X833" i="4"/>
  <c r="Z833" i="4"/>
  <c r="X834" i="4"/>
  <c r="Z834" i="4"/>
  <c r="X835" i="4"/>
  <c r="Z835" i="4"/>
  <c r="X836" i="4"/>
  <c r="Z836" i="4"/>
  <c r="X837" i="4"/>
  <c r="Z837" i="4"/>
  <c r="X838" i="4"/>
  <c r="Z838" i="4"/>
  <c r="X839" i="4"/>
  <c r="Z839" i="4"/>
  <c r="X840" i="4"/>
  <c r="Z840" i="4"/>
  <c r="X841" i="4"/>
  <c r="Z841" i="4"/>
  <c r="X842" i="4"/>
  <c r="Z842" i="4"/>
  <c r="X843" i="4"/>
  <c r="Z843" i="4"/>
  <c r="X844" i="4"/>
  <c r="Z844" i="4"/>
  <c r="X845" i="4"/>
  <c r="Z845" i="4"/>
  <c r="X846" i="4"/>
  <c r="Z846" i="4"/>
  <c r="X847" i="4"/>
  <c r="Z847" i="4"/>
  <c r="X848" i="4"/>
  <c r="Z848" i="4"/>
  <c r="X849" i="4"/>
  <c r="Z849" i="4"/>
  <c r="X850" i="4"/>
  <c r="Z850" i="4"/>
  <c r="X851" i="4"/>
  <c r="Z851" i="4"/>
  <c r="X852" i="4"/>
  <c r="Z852" i="4"/>
  <c r="X853" i="4"/>
  <c r="Z853" i="4"/>
  <c r="X854" i="4"/>
  <c r="Z854" i="4"/>
  <c r="X855" i="4"/>
  <c r="Z855" i="4"/>
  <c r="X856" i="4"/>
  <c r="Z856" i="4"/>
  <c r="X857" i="4"/>
  <c r="Z857" i="4"/>
  <c r="X858" i="4"/>
  <c r="Z858" i="4"/>
  <c r="X859" i="4"/>
  <c r="Z859" i="4"/>
  <c r="X860" i="4"/>
  <c r="Z860" i="4"/>
  <c r="X861" i="4"/>
  <c r="Z861" i="4"/>
  <c r="X862" i="4"/>
  <c r="Z862" i="4"/>
  <c r="X863" i="4"/>
  <c r="Z863" i="4"/>
  <c r="X864" i="4"/>
  <c r="Z864" i="4"/>
  <c r="X865" i="4"/>
  <c r="Z865" i="4"/>
  <c r="X866" i="4"/>
  <c r="Z866" i="4"/>
  <c r="X867" i="4"/>
  <c r="Z867" i="4"/>
  <c r="X868" i="4"/>
  <c r="Z868" i="4"/>
  <c r="X869" i="4"/>
  <c r="Z869" i="4"/>
  <c r="X870" i="4"/>
  <c r="Z870" i="4"/>
  <c r="X871" i="4"/>
  <c r="Z871" i="4"/>
  <c r="X872" i="4"/>
  <c r="Z872" i="4"/>
  <c r="X873" i="4"/>
  <c r="Z873" i="4"/>
  <c r="Y873" i="4"/>
  <c r="X874" i="4"/>
  <c r="Z874" i="4"/>
  <c r="X875" i="4"/>
  <c r="Z875" i="4"/>
  <c r="X876" i="4"/>
  <c r="Z876" i="4"/>
  <c r="AA876" i="4"/>
  <c r="X877" i="4"/>
  <c r="Z877" i="4"/>
  <c r="X878" i="4"/>
  <c r="Z878" i="4"/>
  <c r="X879" i="4"/>
  <c r="Z879" i="4"/>
  <c r="X880" i="4"/>
  <c r="Z880" i="4"/>
  <c r="X881" i="4"/>
  <c r="Z881" i="4"/>
  <c r="X882" i="4"/>
  <c r="Z882" i="4"/>
  <c r="X883" i="4"/>
  <c r="Z883" i="4"/>
  <c r="X884" i="4"/>
  <c r="Z884" i="4"/>
  <c r="X885" i="4"/>
  <c r="Z885" i="4"/>
  <c r="X886" i="4"/>
  <c r="Z886" i="4"/>
  <c r="X887" i="4"/>
  <c r="Z887" i="4"/>
  <c r="X888" i="4"/>
  <c r="Z888" i="4"/>
  <c r="X889" i="4"/>
  <c r="Z889" i="4"/>
  <c r="X890" i="4"/>
  <c r="Z890" i="4"/>
  <c r="X891" i="4"/>
  <c r="Z891" i="4"/>
  <c r="X892" i="4"/>
  <c r="Z892" i="4"/>
  <c r="X893" i="4"/>
  <c r="Z893" i="4"/>
  <c r="X894" i="4"/>
  <c r="Z894" i="4"/>
  <c r="X895" i="4"/>
  <c r="Z895" i="4"/>
  <c r="X896" i="4"/>
  <c r="Z896" i="4"/>
  <c r="X897" i="4"/>
  <c r="Z897" i="4"/>
  <c r="X898" i="4"/>
  <c r="Z898" i="4"/>
  <c r="X899" i="4"/>
  <c r="Z899" i="4"/>
  <c r="X900" i="4"/>
  <c r="Z900" i="4"/>
  <c r="X901" i="4"/>
  <c r="Z901" i="4"/>
  <c r="X902" i="4"/>
  <c r="Z902" i="4"/>
  <c r="X903" i="4"/>
  <c r="Z903" i="4"/>
  <c r="X904" i="4"/>
  <c r="Z904" i="4"/>
  <c r="X905" i="4"/>
  <c r="Z905" i="4"/>
  <c r="X906" i="4"/>
  <c r="Z906" i="4"/>
  <c r="X907" i="4"/>
  <c r="Z907" i="4"/>
  <c r="X908" i="4"/>
  <c r="Z908" i="4"/>
  <c r="X909" i="4"/>
  <c r="Z909" i="4"/>
  <c r="X910" i="4"/>
  <c r="Z910" i="4"/>
  <c r="X911" i="4"/>
  <c r="Z911" i="4"/>
  <c r="X912" i="4"/>
  <c r="Z912" i="4"/>
  <c r="X913" i="4"/>
  <c r="Z913" i="4"/>
  <c r="X914" i="4"/>
  <c r="Z914" i="4"/>
  <c r="X915" i="4"/>
  <c r="Z915" i="4"/>
  <c r="X916" i="4"/>
  <c r="Z916" i="4"/>
  <c r="X917" i="4"/>
  <c r="Z917" i="4"/>
  <c r="X918" i="4"/>
  <c r="Z918" i="4"/>
  <c r="X919" i="4"/>
  <c r="Z919" i="4"/>
  <c r="X920" i="4"/>
  <c r="Z920" i="4"/>
  <c r="X921" i="4"/>
  <c r="Z921" i="4"/>
  <c r="X922" i="4"/>
  <c r="Z922" i="4"/>
  <c r="X923" i="4"/>
  <c r="Z923" i="4"/>
  <c r="X924" i="4"/>
  <c r="Z924" i="4"/>
  <c r="X925" i="4"/>
  <c r="Z925" i="4"/>
  <c r="X926" i="4"/>
  <c r="Z926" i="4"/>
  <c r="X927" i="4"/>
  <c r="Z927" i="4"/>
  <c r="X928" i="4"/>
  <c r="Z928" i="4"/>
  <c r="X929" i="4"/>
  <c r="Z929" i="4"/>
  <c r="X930" i="4"/>
  <c r="Z930" i="4"/>
  <c r="X931" i="4"/>
  <c r="Z931" i="4"/>
  <c r="X932" i="4"/>
  <c r="Z932" i="4"/>
  <c r="X933" i="4"/>
  <c r="Z933" i="4"/>
  <c r="X934" i="4"/>
  <c r="Z934" i="4"/>
  <c r="X935" i="4"/>
  <c r="Z935" i="4"/>
  <c r="X936" i="4"/>
  <c r="Z936" i="4"/>
  <c r="X937" i="4"/>
  <c r="Z937" i="4"/>
  <c r="X938" i="4"/>
  <c r="Z938" i="4"/>
  <c r="X939" i="4"/>
  <c r="Z939" i="4"/>
  <c r="X940" i="4"/>
  <c r="Z940" i="4"/>
  <c r="X941" i="4"/>
  <c r="Z941" i="4"/>
  <c r="X942" i="4"/>
  <c r="Z942" i="4"/>
  <c r="X943" i="4"/>
  <c r="Z943" i="4"/>
  <c r="X944" i="4"/>
  <c r="Z944" i="4"/>
  <c r="AA944" i="4"/>
  <c r="X945" i="4"/>
  <c r="Z945" i="4"/>
  <c r="X946" i="4"/>
  <c r="Z946" i="4"/>
  <c r="X947" i="4"/>
  <c r="Z947" i="4"/>
  <c r="X948" i="4"/>
  <c r="Z948" i="4"/>
  <c r="X949" i="4"/>
  <c r="Z949" i="4"/>
  <c r="X950" i="4"/>
  <c r="Z950" i="4"/>
  <c r="X951" i="4"/>
  <c r="Z951" i="4"/>
  <c r="Y951" i="4"/>
  <c r="X952" i="4"/>
  <c r="Z952" i="4"/>
  <c r="X953" i="4"/>
  <c r="Z953" i="4"/>
  <c r="X954" i="4"/>
  <c r="Z954" i="4"/>
  <c r="X955" i="4"/>
  <c r="Z955" i="4"/>
  <c r="X956" i="4"/>
  <c r="Z956" i="4"/>
  <c r="X957" i="4"/>
  <c r="Z957" i="4"/>
  <c r="X958" i="4"/>
  <c r="Z958" i="4"/>
  <c r="X959" i="4"/>
  <c r="Z959" i="4"/>
  <c r="X960" i="4"/>
  <c r="Z960" i="4"/>
  <c r="X961" i="4"/>
  <c r="Z961" i="4"/>
  <c r="X962" i="4"/>
  <c r="Z962" i="4"/>
  <c r="X963" i="4"/>
  <c r="Z963" i="4"/>
  <c r="X964" i="4"/>
  <c r="Z964" i="4"/>
  <c r="X965" i="4"/>
  <c r="Z965" i="4"/>
  <c r="X966" i="4"/>
  <c r="Z966" i="4"/>
  <c r="X967" i="4"/>
  <c r="Z967" i="4"/>
  <c r="X968" i="4"/>
  <c r="Z968" i="4"/>
  <c r="X969" i="4"/>
  <c r="Z969" i="4"/>
  <c r="X970" i="4"/>
  <c r="Z970" i="4"/>
  <c r="X971" i="4"/>
  <c r="Z971" i="4"/>
  <c r="X972" i="4"/>
  <c r="Z972" i="4"/>
  <c r="X973" i="4"/>
  <c r="Z973" i="4"/>
  <c r="X974" i="4"/>
  <c r="Z974" i="4"/>
  <c r="X975" i="4"/>
  <c r="Z975" i="4"/>
  <c r="X976" i="4"/>
  <c r="Z976" i="4"/>
  <c r="X977" i="4"/>
  <c r="Z977" i="4"/>
  <c r="X978" i="4"/>
  <c r="Z978" i="4"/>
  <c r="X979" i="4"/>
  <c r="Z979" i="4"/>
  <c r="X980" i="4"/>
  <c r="Z980" i="4"/>
  <c r="X981" i="4"/>
  <c r="Z981" i="4"/>
  <c r="X982" i="4"/>
  <c r="Z982" i="4"/>
  <c r="X983" i="4"/>
  <c r="Z983" i="4"/>
  <c r="X984" i="4"/>
  <c r="Z984" i="4"/>
  <c r="X985" i="4"/>
  <c r="Z985" i="4"/>
  <c r="X986" i="4"/>
  <c r="Z986" i="4"/>
  <c r="X987" i="4"/>
  <c r="Z987" i="4"/>
  <c r="X988" i="4"/>
  <c r="Z988" i="4"/>
  <c r="X40" i="4"/>
  <c r="Y40" i="4"/>
  <c r="X41" i="4"/>
  <c r="Y41" i="4"/>
  <c r="X42" i="4"/>
  <c r="Y42" i="4"/>
  <c r="X43" i="4"/>
  <c r="Y43" i="4"/>
  <c r="X44" i="4"/>
  <c r="AA44" i="4"/>
  <c r="X45" i="4"/>
  <c r="Y45" i="4"/>
  <c r="B40" i="4"/>
  <c r="C40" i="4" s="1"/>
  <c r="B41" i="4"/>
  <c r="C41" i="4" s="1"/>
  <c r="B42" i="4"/>
  <c r="C42" i="4" s="1"/>
  <c r="B43" i="4"/>
  <c r="C43" i="4" s="1"/>
  <c r="B44" i="4"/>
  <c r="D44" i="4" s="1"/>
  <c r="B45" i="4"/>
  <c r="D45" i="4" s="1"/>
  <c r="Y985" i="4"/>
  <c r="AA908" i="4"/>
  <c r="Y905" i="4"/>
  <c r="Y853" i="4"/>
  <c r="Z395" i="4"/>
  <c r="Y289" i="4"/>
  <c r="Z286" i="4"/>
  <c r="AA65" i="4"/>
  <c r="Y885" i="4"/>
  <c r="Y845" i="4"/>
  <c r="Y842" i="4"/>
  <c r="AA421" i="4"/>
  <c r="Z383" i="4"/>
  <c r="Z124" i="4"/>
  <c r="Y119" i="4"/>
  <c r="AA70" i="4"/>
  <c r="Y150" i="4"/>
  <c r="Y143" i="4"/>
  <c r="AA912" i="4"/>
  <c r="Y903" i="4"/>
  <c r="Y851" i="4"/>
  <c r="Z655" i="4"/>
  <c r="Y609" i="4"/>
  <c r="Y595" i="4"/>
  <c r="Y441" i="4"/>
  <c r="Z367" i="4"/>
  <c r="Z301" i="4"/>
  <c r="Y285" i="4"/>
  <c r="Z282" i="4"/>
  <c r="Z271" i="4"/>
  <c r="Z174" i="4"/>
  <c r="Z107" i="4"/>
  <c r="AA104" i="4"/>
  <c r="AA97" i="4"/>
  <c r="Y76" i="4"/>
  <c r="Z71" i="4"/>
  <c r="AA66" i="4"/>
  <c r="Z57" i="4"/>
  <c r="Y47" i="4"/>
  <c r="Y163" i="4"/>
  <c r="Z139" i="4"/>
  <c r="Y631" i="4"/>
  <c r="Z363" i="4"/>
  <c r="Z289" i="4"/>
  <c r="Y130" i="4"/>
  <c r="Y112" i="4"/>
  <c r="Z105" i="4"/>
  <c r="Z104" i="4"/>
  <c r="Z150" i="4"/>
  <c r="Y983" i="4"/>
  <c r="AA960" i="4"/>
  <c r="Y953" i="4"/>
  <c r="AA928" i="4"/>
  <c r="AA917" i="4"/>
  <c r="Y883" i="4"/>
  <c r="AA880" i="4"/>
  <c r="Y871" i="4"/>
  <c r="Z247" i="4"/>
  <c r="Y55" i="4"/>
  <c r="D54" i="4"/>
  <c r="Z675" i="4"/>
  <c r="Z599" i="4"/>
  <c r="Y421" i="4"/>
  <c r="Z76" i="4"/>
  <c r="Y975" i="4"/>
  <c r="AA968" i="4"/>
  <c r="Y961" i="4"/>
  <c r="Y959" i="4"/>
  <c r="Y929" i="4"/>
  <c r="Y927" i="4"/>
  <c r="AA913" i="4"/>
  <c r="Y899" i="4"/>
  <c r="AA896" i="4"/>
  <c r="Y887" i="4"/>
  <c r="Y867" i="4"/>
  <c r="AA864" i="4"/>
  <c r="Y855" i="4"/>
  <c r="Y847" i="4"/>
  <c r="Z671" i="4"/>
  <c r="Y657" i="4"/>
  <c r="Y655" i="4"/>
  <c r="Y623" i="4"/>
  <c r="Y601" i="4"/>
  <c r="Y599" i="4"/>
  <c r="Z583" i="4"/>
  <c r="Y569" i="4"/>
  <c r="AA461" i="4"/>
  <c r="AA448" i="4"/>
  <c r="AA445" i="4"/>
  <c r="Y433" i="4"/>
  <c r="AA401" i="4"/>
  <c r="Z347" i="4"/>
  <c r="Z315" i="4"/>
  <c r="Y301" i="4"/>
  <c r="Z298" i="4"/>
  <c r="Z273" i="4"/>
  <c r="Z259" i="4"/>
  <c r="Y242" i="4"/>
  <c r="Z197" i="4"/>
  <c r="Y115" i="4"/>
  <c r="Y87" i="4"/>
  <c r="Y82" i="4"/>
  <c r="Y977" i="4"/>
  <c r="Y945" i="4"/>
  <c r="Y943" i="4"/>
  <c r="Y901" i="4"/>
  <c r="AA892" i="4"/>
  <c r="Y889" i="4"/>
  <c r="Y869" i="4"/>
  <c r="AA860" i="4"/>
  <c r="Y857" i="4"/>
  <c r="Y849" i="4"/>
  <c r="Y663" i="4"/>
  <c r="Z643" i="4"/>
  <c r="Y625" i="4"/>
  <c r="Z595" i="4"/>
  <c r="Y585" i="4"/>
  <c r="Y583" i="4"/>
  <c r="AA537" i="4"/>
  <c r="Y530" i="4"/>
  <c r="Y461" i="4"/>
  <c r="Y445" i="4"/>
  <c r="Y425" i="4"/>
  <c r="Z379" i="4"/>
  <c r="Z335" i="4"/>
  <c r="Z305" i="4"/>
  <c r="Z302" i="4"/>
  <c r="Z285" i="4"/>
  <c r="Y217" i="4"/>
  <c r="Z214" i="4"/>
  <c r="Y193" i="4"/>
  <c r="AA136" i="4"/>
  <c r="AA135" i="4"/>
  <c r="Y134" i="4"/>
  <c r="Y88" i="4"/>
  <c r="Y83" i="4"/>
  <c r="Y80" i="4"/>
  <c r="Z64" i="4"/>
  <c r="Y159" i="4"/>
  <c r="L51" i="2"/>
  <c r="M51" i="2" s="1"/>
  <c r="AA936" i="4"/>
  <c r="Y921" i="4"/>
  <c r="Y919" i="4"/>
  <c r="Y917" i="4"/>
  <c r="Y912" i="4"/>
  <c r="Y679" i="4"/>
  <c r="Y673" i="4"/>
  <c r="Y671" i="4"/>
  <c r="Z627" i="4"/>
  <c r="Z611" i="4"/>
  <c r="Z587" i="4"/>
  <c r="AA452" i="4"/>
  <c r="AA976" i="4"/>
  <c r="Y909" i="4"/>
  <c r="Y907" i="4"/>
  <c r="AA900" i="4"/>
  <c r="Y893" i="4"/>
  <c r="Y891" i="4"/>
  <c r="AA884" i="4"/>
  <c r="Y877" i="4"/>
  <c r="Y875" i="4"/>
  <c r="AA868" i="4"/>
  <c r="Y861" i="4"/>
  <c r="Y859" i="4"/>
  <c r="AA852" i="4"/>
  <c r="AA848" i="4"/>
  <c r="AA844" i="4"/>
  <c r="AA834" i="4"/>
  <c r="AA824" i="4"/>
  <c r="Z639" i="4"/>
  <c r="Z571" i="4"/>
  <c r="AA558" i="4"/>
  <c r="Y449" i="4"/>
  <c r="AA429" i="4"/>
  <c r="Z359" i="4"/>
  <c r="Z270" i="4"/>
  <c r="Z267" i="4"/>
  <c r="Z255" i="4"/>
  <c r="Z243" i="4"/>
  <c r="Z238" i="4"/>
  <c r="Z226" i="4"/>
  <c r="Z166" i="4"/>
  <c r="AA93" i="4"/>
  <c r="Y92" i="4"/>
  <c r="Z89" i="4"/>
  <c r="AA50" i="4"/>
  <c r="AA163" i="4"/>
  <c r="Z154" i="4"/>
  <c r="AA984" i="4"/>
  <c r="Y969" i="4"/>
  <c r="Y967" i="4"/>
  <c r="AA952" i="4"/>
  <c r="Y937" i="4"/>
  <c r="Y935" i="4"/>
  <c r="AA920" i="4"/>
  <c r="Y911" i="4"/>
  <c r="AA904" i="4"/>
  <c r="Y897" i="4"/>
  <c r="Y895" i="4"/>
  <c r="AA888" i="4"/>
  <c r="Y881" i="4"/>
  <c r="Y879" i="4"/>
  <c r="AA872" i="4"/>
  <c r="Y865" i="4"/>
  <c r="Y863" i="4"/>
  <c r="AA856" i="4"/>
  <c r="AA849" i="4"/>
  <c r="AA845" i="4"/>
  <c r="AA826" i="4"/>
  <c r="Y824" i="4"/>
  <c r="Z659" i="4"/>
  <c r="Y647" i="4"/>
  <c r="Y641" i="4"/>
  <c r="Y639" i="4"/>
  <c r="Z623" i="4"/>
  <c r="Y607" i="4"/>
  <c r="Y581" i="4"/>
  <c r="Y457" i="4"/>
  <c r="AA437" i="4"/>
  <c r="Y429" i="4"/>
  <c r="AA409" i="4"/>
  <c r="Z399" i="4"/>
  <c r="Z375" i="4"/>
  <c r="Z351" i="4"/>
  <c r="Z327" i="4"/>
  <c r="Y297" i="4"/>
  <c r="Z294" i="4"/>
  <c r="Y281" i="4"/>
  <c r="Z278" i="4"/>
  <c r="Z263" i="4"/>
  <c r="Y245" i="4"/>
  <c r="Y243" i="4"/>
  <c r="Y226" i="4"/>
  <c r="Y209" i="4"/>
  <c r="Z206" i="4"/>
  <c r="Z193" i="4"/>
  <c r="Z186" i="4"/>
  <c r="Z178" i="4"/>
  <c r="Y126" i="4"/>
  <c r="Y118" i="4"/>
  <c r="Y94" i="4"/>
  <c r="Z93" i="4"/>
  <c r="Z84" i="4"/>
  <c r="AA64" i="4"/>
  <c r="AA61" i="4"/>
  <c r="Z56" i="4"/>
  <c r="Z55" i="4"/>
  <c r="Z51" i="4"/>
  <c r="Y48" i="4"/>
  <c r="Z162" i="4"/>
  <c r="D105" i="4"/>
  <c r="AA579" i="4"/>
  <c r="Z579" i="4"/>
  <c r="Z541" i="4"/>
  <c r="Y541" i="4"/>
  <c r="AA541" i="4"/>
  <c r="AA306" i="4"/>
  <c r="Z306" i="4"/>
  <c r="AA293" i="4"/>
  <c r="Y293" i="4"/>
  <c r="Z293" i="4"/>
  <c r="AA268" i="4"/>
  <c r="Z268" i="4"/>
  <c r="AA205" i="4"/>
  <c r="Y205" i="4"/>
  <c r="Z205" i="4"/>
  <c r="AA185" i="4"/>
  <c r="Y185" i="4"/>
  <c r="Z185" i="4"/>
  <c r="AA177" i="4"/>
  <c r="Y177" i="4"/>
  <c r="Z177" i="4"/>
  <c r="Y108" i="4"/>
  <c r="Z108" i="4"/>
  <c r="AA108" i="4"/>
  <c r="Y96" i="4"/>
  <c r="Z96" i="4"/>
  <c r="AA96" i="4"/>
  <c r="Y987" i="4"/>
  <c r="AA980" i="4"/>
  <c r="Y973" i="4"/>
  <c r="Y971" i="4"/>
  <c r="AA964" i="4"/>
  <c r="Y957" i="4"/>
  <c r="Y955" i="4"/>
  <c r="AA948" i="4"/>
  <c r="Y941" i="4"/>
  <c r="Y939" i="4"/>
  <c r="AA932" i="4"/>
  <c r="Y925" i="4"/>
  <c r="Y923" i="4"/>
  <c r="Y915" i="4"/>
  <c r="Y913" i="4"/>
  <c r="AA909" i="4"/>
  <c r="AA905" i="4"/>
  <c r="AA901" i="4"/>
  <c r="AA897" i="4"/>
  <c r="AA893" i="4"/>
  <c r="AA889" i="4"/>
  <c r="AA885" i="4"/>
  <c r="AA881" i="4"/>
  <c r="AA877" i="4"/>
  <c r="AA873" i="4"/>
  <c r="AA869" i="4"/>
  <c r="AA865" i="4"/>
  <c r="AA861" i="4"/>
  <c r="AA857" i="4"/>
  <c r="AA853" i="4"/>
  <c r="AA838" i="4"/>
  <c r="Z679" i="4"/>
  <c r="Y677" i="4"/>
  <c r="Y675" i="4"/>
  <c r="Z663" i="4"/>
  <c r="Y661" i="4"/>
  <c r="Y659" i="4"/>
  <c r="Z647" i="4"/>
  <c r="Y645" i="4"/>
  <c r="Y643" i="4"/>
  <c r="Z631" i="4"/>
  <c r="Y629" i="4"/>
  <c r="Y627" i="4"/>
  <c r="Z615" i="4"/>
  <c r="Y613" i="4"/>
  <c r="Y611" i="4"/>
  <c r="Y597" i="4"/>
  <c r="AA562" i="4"/>
  <c r="AA527" i="4"/>
  <c r="AA309" i="4"/>
  <c r="Y309" i="4"/>
  <c r="Z309" i="4"/>
  <c r="AA264" i="4"/>
  <c r="Y264" i="4"/>
  <c r="Z264" i="4"/>
  <c r="AA230" i="4"/>
  <c r="Y230" i="4"/>
  <c r="Z230" i="4"/>
  <c r="AA201" i="4"/>
  <c r="Y201" i="4"/>
  <c r="Z201" i="4"/>
  <c r="AA194" i="4"/>
  <c r="Y194" i="4"/>
  <c r="Z194" i="4"/>
  <c r="Z114" i="4"/>
  <c r="Y114" i="4"/>
  <c r="AA99" i="4"/>
  <c r="Y99" i="4"/>
  <c r="Z86" i="4"/>
  <c r="AA86" i="4"/>
  <c r="Z62" i="4"/>
  <c r="AA62" i="4"/>
  <c r="Y52" i="4"/>
  <c r="Z52" i="4"/>
  <c r="AA52" i="4"/>
  <c r="AA593" i="4"/>
  <c r="Y593" i="4"/>
  <c r="AA575" i="4"/>
  <c r="Y575" i="4"/>
  <c r="Z575" i="4"/>
  <c r="AA387" i="4"/>
  <c r="Z387" i="4"/>
  <c r="AA339" i="4"/>
  <c r="Z339" i="4"/>
  <c r="AA277" i="4"/>
  <c r="Y277" i="4"/>
  <c r="Z277" i="4"/>
  <c r="AA256" i="4"/>
  <c r="Z256" i="4"/>
  <c r="AA198" i="4"/>
  <c r="Z198" i="4"/>
  <c r="AA59" i="4"/>
  <c r="Z59" i="4"/>
  <c r="Y155" i="4"/>
  <c r="Z155" i="4"/>
  <c r="AA155" i="4"/>
  <c r="Y147" i="4"/>
  <c r="Z147" i="4"/>
  <c r="AA147" i="4"/>
  <c r="AA142" i="4"/>
  <c r="Z142" i="4"/>
  <c r="AA916" i="4"/>
  <c r="Z683" i="4"/>
  <c r="Y681" i="4"/>
  <c r="Z667" i="4"/>
  <c r="Y665" i="4"/>
  <c r="Z651" i="4"/>
  <c r="Y649" i="4"/>
  <c r="Z635" i="4"/>
  <c r="Y633" i="4"/>
  <c r="Z619" i="4"/>
  <c r="Y617" i="4"/>
  <c r="Y615" i="4"/>
  <c r="Z603" i="4"/>
  <c r="AA591" i="4"/>
  <c r="Y591" i="4"/>
  <c r="Z591" i="4"/>
  <c r="AA577" i="4"/>
  <c r="Y577" i="4"/>
  <c r="Y545" i="4"/>
  <c r="AA542" i="4"/>
  <c r="Z444" i="4"/>
  <c r="AA444" i="4"/>
  <c r="AA355" i="4"/>
  <c r="Z355" i="4"/>
  <c r="AA260" i="4"/>
  <c r="Y260" i="4"/>
  <c r="Z260" i="4"/>
  <c r="AA189" i="4"/>
  <c r="Y189" i="4"/>
  <c r="Z189" i="4"/>
  <c r="AA181" i="4"/>
  <c r="Y181" i="4"/>
  <c r="Z181" i="4"/>
  <c r="C132" i="4"/>
  <c r="Y128" i="4"/>
  <c r="AA128" i="4"/>
  <c r="Y123" i="4"/>
  <c r="Z123" i="4"/>
  <c r="AA123" i="4"/>
  <c r="Z102" i="4"/>
  <c r="AA102" i="4"/>
  <c r="D64" i="4"/>
  <c r="Z44" i="4"/>
  <c r="Z41" i="4"/>
  <c r="AA988" i="4"/>
  <c r="Y981" i="4"/>
  <c r="Y979" i="4"/>
  <c r="AA972" i="4"/>
  <c r="Y965" i="4"/>
  <c r="Y963" i="4"/>
  <c r="AA956" i="4"/>
  <c r="Y949" i="4"/>
  <c r="Y947" i="4"/>
  <c r="AA940" i="4"/>
  <c r="Y933" i="4"/>
  <c r="Y931" i="4"/>
  <c r="AA924" i="4"/>
  <c r="Y916" i="4"/>
  <c r="AA842" i="4"/>
  <c r="AA830" i="4"/>
  <c r="Y683" i="4"/>
  <c r="Y669" i="4"/>
  <c r="Y667" i="4"/>
  <c r="Y653" i="4"/>
  <c r="Y651" i="4"/>
  <c r="Y637" i="4"/>
  <c r="Y635" i="4"/>
  <c r="Y621" i="4"/>
  <c r="Y619" i="4"/>
  <c r="Z607" i="4"/>
  <c r="Y605" i="4"/>
  <c r="Y603" i="4"/>
  <c r="Y579" i="4"/>
  <c r="Y554" i="4"/>
  <c r="AA551" i="4"/>
  <c r="AA535" i="4"/>
  <c r="Z460" i="4"/>
  <c r="AA460" i="4"/>
  <c r="Z453" i="4"/>
  <c r="Y453" i="4"/>
  <c r="AA453" i="4"/>
  <c r="AA371" i="4"/>
  <c r="Z371" i="4"/>
  <c r="AA323" i="4"/>
  <c r="Z323" i="4"/>
  <c r="AA290" i="4"/>
  <c r="Z290" i="4"/>
  <c r="AA274" i="4"/>
  <c r="Z274" i="4"/>
  <c r="AA218" i="4"/>
  <c r="Z218" i="4"/>
  <c r="AA168" i="4"/>
  <c r="Z168" i="4"/>
  <c r="Y131" i="4"/>
  <c r="Z131" i="4"/>
  <c r="AA131" i="4"/>
  <c r="Y116" i="4"/>
  <c r="Z116" i="4"/>
  <c r="AA116" i="4"/>
  <c r="Z98" i="4"/>
  <c r="Y98" i="4"/>
  <c r="AA98" i="4"/>
  <c r="AA72" i="4"/>
  <c r="Y72" i="4"/>
  <c r="Z72" i="4"/>
  <c r="Y144" i="4"/>
  <c r="AA144" i="4"/>
  <c r="Y589" i="4"/>
  <c r="Y587" i="4"/>
  <c r="Y573" i="4"/>
  <c r="Y571" i="4"/>
  <c r="Y566" i="4"/>
  <c r="Y558" i="4"/>
  <c r="AA555" i="4"/>
  <c r="AA546" i="4"/>
  <c r="AA539" i="4"/>
  <c r="Y534" i="4"/>
  <c r="AA531" i="4"/>
  <c r="Y526" i="4"/>
  <c r="AA456" i="4"/>
  <c r="Z391" i="4"/>
  <c r="Z343" i="4"/>
  <c r="Y305" i="4"/>
  <c r="Y273" i="4"/>
  <c r="Y271" i="4"/>
  <c r="Y267" i="4"/>
  <c r="Y263" i="4"/>
  <c r="Y259" i="4"/>
  <c r="Y255" i="4"/>
  <c r="Y249" i="4"/>
  <c r="Y247" i="4"/>
  <c r="Y238" i="4"/>
  <c r="Z222" i="4"/>
  <c r="Z210" i="4"/>
  <c r="Y197" i="4"/>
  <c r="Y84" i="4"/>
  <c r="AA48" i="4"/>
  <c r="AA143" i="4"/>
  <c r="AA457" i="4"/>
  <c r="AA441" i="4"/>
  <c r="AA433" i="4"/>
  <c r="AA425" i="4"/>
  <c r="Z297" i="4"/>
  <c r="Z281" i="4"/>
  <c r="Z242" i="4"/>
  <c r="Z202" i="4"/>
  <c r="Z190" i="4"/>
  <c r="Z115" i="4"/>
  <c r="Z87" i="4"/>
  <c r="Z47" i="4"/>
  <c r="Z158" i="4"/>
  <c r="Y44" i="4"/>
  <c r="AA138" i="4"/>
  <c r="Y138" i="4"/>
  <c r="Z138" i="4"/>
  <c r="Y908" i="4"/>
  <c r="Y904" i="4"/>
  <c r="Y900" i="4"/>
  <c r="Y896" i="4"/>
  <c r="Y892" i="4"/>
  <c r="Y888" i="4"/>
  <c r="Y884" i="4"/>
  <c r="Y880" i="4"/>
  <c r="Y876" i="4"/>
  <c r="Y872" i="4"/>
  <c r="Y868" i="4"/>
  <c r="Y864" i="4"/>
  <c r="Y860" i="4"/>
  <c r="Y856" i="4"/>
  <c r="Y852" i="4"/>
  <c r="Y848" i="4"/>
  <c r="Y844" i="4"/>
  <c r="Y840" i="4"/>
  <c r="Y838" i="4"/>
  <c r="Y836" i="4"/>
  <c r="Y834" i="4"/>
  <c r="Y832" i="4"/>
  <c r="Y830" i="4"/>
  <c r="Y828" i="4"/>
  <c r="Y826" i="4"/>
  <c r="AA440" i="4"/>
  <c r="AA436" i="4"/>
  <c r="AA432" i="4"/>
  <c r="AA428" i="4"/>
  <c r="AA424" i="4"/>
  <c r="AA403" i="4"/>
  <c r="AA388" i="4"/>
  <c r="Y388" i="4"/>
  <c r="Z388" i="4"/>
  <c r="AA372" i="4"/>
  <c r="Y372" i="4"/>
  <c r="Z372" i="4"/>
  <c r="AA356" i="4"/>
  <c r="Y356" i="4"/>
  <c r="Z356" i="4"/>
  <c r="AA340" i="4"/>
  <c r="Y340" i="4"/>
  <c r="Z340" i="4"/>
  <c r="AA324" i="4"/>
  <c r="Y324" i="4"/>
  <c r="Z324" i="4"/>
  <c r="Y252" i="4"/>
  <c r="Z252" i="4"/>
  <c r="AA252" i="4"/>
  <c r="AA233" i="4"/>
  <c r="Y233" i="4"/>
  <c r="AA213" i="4"/>
  <c r="Y213" i="4"/>
  <c r="AA207" i="4"/>
  <c r="Z207" i="4"/>
  <c r="AA172" i="4"/>
  <c r="Z172" i="4"/>
  <c r="AA376" i="4"/>
  <c r="Y376" i="4"/>
  <c r="Z376" i="4"/>
  <c r="AA328" i="4"/>
  <c r="Y328" i="4"/>
  <c r="Z328" i="4"/>
  <c r="AA269" i="4"/>
  <c r="Y269" i="4"/>
  <c r="Z269" i="4"/>
  <c r="Y132" i="4"/>
  <c r="Z132" i="4"/>
  <c r="AA132" i="4"/>
  <c r="Y109" i="4"/>
  <c r="Z109" i="4"/>
  <c r="AA109" i="4"/>
  <c r="Y100" i="4"/>
  <c r="Z100" i="4"/>
  <c r="AA100" i="4"/>
  <c r="Y73" i="4"/>
  <c r="Z73" i="4"/>
  <c r="Y160" i="4"/>
  <c r="AA160" i="4"/>
  <c r="AA45" i="4"/>
  <c r="AA918" i="4"/>
  <c r="AA914" i="4"/>
  <c r="AA910" i="4"/>
  <c r="AA906" i="4"/>
  <c r="AA902" i="4"/>
  <c r="AA898" i="4"/>
  <c r="AA894" i="4"/>
  <c r="AA890" i="4"/>
  <c r="AA886" i="4"/>
  <c r="AA882" i="4"/>
  <c r="AA878" i="4"/>
  <c r="AA874" i="4"/>
  <c r="AA870" i="4"/>
  <c r="AA866" i="4"/>
  <c r="AA862" i="4"/>
  <c r="AA858" i="4"/>
  <c r="AA854" i="4"/>
  <c r="AA850" i="4"/>
  <c r="AA846" i="4"/>
  <c r="AA565" i="4"/>
  <c r="Y562" i="4"/>
  <c r="AA559" i="4"/>
  <c r="AA550" i="4"/>
  <c r="Y546" i="4"/>
  <c r="Y542" i="4"/>
  <c r="AA538" i="4"/>
  <c r="Y537" i="4"/>
  <c r="Y533" i="4"/>
  <c r="Y529" i="4"/>
  <c r="Y525" i="4"/>
  <c r="Y460" i="4"/>
  <c r="Y456" i="4"/>
  <c r="Y452" i="4"/>
  <c r="Y448" i="4"/>
  <c r="Y444" i="4"/>
  <c r="Y440" i="4"/>
  <c r="Y436" i="4"/>
  <c r="Y432" i="4"/>
  <c r="Y428" i="4"/>
  <c r="Y424" i="4"/>
  <c r="AA405" i="4"/>
  <c r="AA400" i="4"/>
  <c r="Y400" i="4"/>
  <c r="Z400" i="4"/>
  <c r="AA384" i="4"/>
  <c r="Y384" i="4"/>
  <c r="Z384" i="4"/>
  <c r="AA368" i="4"/>
  <c r="Y368" i="4"/>
  <c r="Z368" i="4"/>
  <c r="AA352" i="4"/>
  <c r="Y352" i="4"/>
  <c r="Z352" i="4"/>
  <c r="AA336" i="4"/>
  <c r="Y336" i="4"/>
  <c r="Z336" i="4"/>
  <c r="AA320" i="4"/>
  <c r="Y320" i="4"/>
  <c r="Z320" i="4"/>
  <c r="AA312" i="4"/>
  <c r="Z312" i="4"/>
  <c r="AA308" i="4"/>
  <c r="Z308" i="4"/>
  <c r="AA304" i="4"/>
  <c r="Z304" i="4"/>
  <c r="AA300" i="4"/>
  <c r="Z300" i="4"/>
  <c r="AA296" i="4"/>
  <c r="Z296" i="4"/>
  <c r="AA292" i="4"/>
  <c r="Z292" i="4"/>
  <c r="AA288" i="4"/>
  <c r="Z288" i="4"/>
  <c r="AA284" i="4"/>
  <c r="Z284" i="4"/>
  <c r="AA280" i="4"/>
  <c r="Z280" i="4"/>
  <c r="AA276" i="4"/>
  <c r="Z276" i="4"/>
  <c r="AA272" i="4"/>
  <c r="Z272" i="4"/>
  <c r="AA262" i="4"/>
  <c r="Z262" i="4"/>
  <c r="Y262" i="4"/>
  <c r="AA246" i="4"/>
  <c r="Z246" i="4"/>
  <c r="Y246" i="4"/>
  <c r="AA239" i="4"/>
  <c r="Y239" i="4"/>
  <c r="Z239" i="4"/>
  <c r="AA221" i="4"/>
  <c r="Y221" i="4"/>
  <c r="AA215" i="4"/>
  <c r="Z215" i="4"/>
  <c r="AA196" i="4"/>
  <c r="Z196" i="4"/>
  <c r="Y196" i="4"/>
  <c r="AA392" i="4"/>
  <c r="Y392" i="4"/>
  <c r="Z392" i="4"/>
  <c r="AA360" i="4"/>
  <c r="Y360" i="4"/>
  <c r="Z360" i="4"/>
  <c r="AA344" i="4"/>
  <c r="Y344" i="4"/>
  <c r="Z344" i="4"/>
  <c r="AA203" i="4"/>
  <c r="Y203" i="4"/>
  <c r="Z203" i="4"/>
  <c r="Y127" i="4"/>
  <c r="Z127" i="4"/>
  <c r="AA127" i="4"/>
  <c r="AA103" i="4"/>
  <c r="Y103" i="4"/>
  <c r="Z103" i="4"/>
  <c r="Z45" i="4"/>
  <c r="Z43" i="4"/>
  <c r="AA985" i="4"/>
  <c r="AA981" i="4"/>
  <c r="AA977" i="4"/>
  <c r="AA973" i="4"/>
  <c r="AA969" i="4"/>
  <c r="AA965" i="4"/>
  <c r="AA961" i="4"/>
  <c r="AA957" i="4"/>
  <c r="AA953" i="4"/>
  <c r="AA949" i="4"/>
  <c r="AA945" i="4"/>
  <c r="AA941" i="4"/>
  <c r="AA937" i="4"/>
  <c r="AA933" i="4"/>
  <c r="AA929" i="4"/>
  <c r="AA925" i="4"/>
  <c r="AA921" i="4"/>
  <c r="Y918" i="4"/>
  <c r="AA915" i="4"/>
  <c r="Y914" i="4"/>
  <c r="AA911" i="4"/>
  <c r="Y910" i="4"/>
  <c r="AA907" i="4"/>
  <c r="Y906" i="4"/>
  <c r="AA903" i="4"/>
  <c r="Y902" i="4"/>
  <c r="AA899" i="4"/>
  <c r="Y898" i="4"/>
  <c r="AA895" i="4"/>
  <c r="Y894" i="4"/>
  <c r="AA891" i="4"/>
  <c r="Y890" i="4"/>
  <c r="AA887" i="4"/>
  <c r="Y886" i="4"/>
  <c r="AA883" i="4"/>
  <c r="Y882" i="4"/>
  <c r="AA879" i="4"/>
  <c r="Y878" i="4"/>
  <c r="AA875" i="4"/>
  <c r="Y874" i="4"/>
  <c r="AA871" i="4"/>
  <c r="Y870" i="4"/>
  <c r="AA867" i="4"/>
  <c r="Y866" i="4"/>
  <c r="AA863" i="4"/>
  <c r="Y862" i="4"/>
  <c r="AA859" i="4"/>
  <c r="Y858" i="4"/>
  <c r="AA855" i="4"/>
  <c r="Y854" i="4"/>
  <c r="AA851" i="4"/>
  <c r="Y850" i="4"/>
  <c r="AA847" i="4"/>
  <c r="Y846" i="4"/>
  <c r="AA843" i="4"/>
  <c r="AA837" i="4"/>
  <c r="AA833" i="4"/>
  <c r="AA829" i="4"/>
  <c r="AA825" i="4"/>
  <c r="Z682" i="4"/>
  <c r="Z678" i="4"/>
  <c r="Z674" i="4"/>
  <c r="Z670" i="4"/>
  <c r="Z666" i="4"/>
  <c r="Z662" i="4"/>
  <c r="Z658" i="4"/>
  <c r="Z654" i="4"/>
  <c r="Z650" i="4"/>
  <c r="Z646" i="4"/>
  <c r="Z642" i="4"/>
  <c r="Z638" i="4"/>
  <c r="Z634" i="4"/>
  <c r="Z630" i="4"/>
  <c r="Z626" i="4"/>
  <c r="Z622" i="4"/>
  <c r="Z618" i="4"/>
  <c r="Z614" i="4"/>
  <c r="Z610" i="4"/>
  <c r="Z606" i="4"/>
  <c r="Z602" i="4"/>
  <c r="Z598" i="4"/>
  <c r="Z594" i="4"/>
  <c r="Z590" i="4"/>
  <c r="Z586" i="4"/>
  <c r="Z582" i="4"/>
  <c r="Z578" i="4"/>
  <c r="Z574" i="4"/>
  <c r="Z570" i="4"/>
  <c r="AA566" i="4"/>
  <c r="Y565" i="4"/>
  <c r="AA563" i="4"/>
  <c r="AA554" i="4"/>
  <c r="Y550" i="4"/>
  <c r="AA547" i="4"/>
  <c r="AA543" i="4"/>
  <c r="Y538" i="4"/>
  <c r="AA534" i="4"/>
  <c r="AA530" i="4"/>
  <c r="AA526" i="4"/>
  <c r="AA407" i="4"/>
  <c r="AA396" i="4"/>
  <c r="Y396" i="4"/>
  <c r="Z396" i="4"/>
  <c r="AA380" i="4"/>
  <c r="Y380" i="4"/>
  <c r="Z380" i="4"/>
  <c r="AA364" i="4"/>
  <c r="Y364" i="4"/>
  <c r="Z364" i="4"/>
  <c r="AA348" i="4"/>
  <c r="Y348" i="4"/>
  <c r="Z348" i="4"/>
  <c r="AA332" i="4"/>
  <c r="Y332" i="4"/>
  <c r="Z332" i="4"/>
  <c r="AA316" i="4"/>
  <c r="Y316" i="4"/>
  <c r="Z316" i="4"/>
  <c r="AA311" i="4"/>
  <c r="Y311" i="4"/>
  <c r="Z311" i="4"/>
  <c r="AA307" i="4"/>
  <c r="Y307" i="4"/>
  <c r="Z307" i="4"/>
  <c r="AA303" i="4"/>
  <c r="Y303" i="4"/>
  <c r="Z303" i="4"/>
  <c r="AA299" i="4"/>
  <c r="Y299" i="4"/>
  <c r="Z299" i="4"/>
  <c r="AA295" i="4"/>
  <c r="Y295" i="4"/>
  <c r="Z295" i="4"/>
  <c r="AA291" i="4"/>
  <c r="Y291" i="4"/>
  <c r="Z291" i="4"/>
  <c r="AA287" i="4"/>
  <c r="Y287" i="4"/>
  <c r="Z287" i="4"/>
  <c r="AA283" i="4"/>
  <c r="Y283" i="4"/>
  <c r="Z283" i="4"/>
  <c r="AA279" i="4"/>
  <c r="Y279" i="4"/>
  <c r="Z279" i="4"/>
  <c r="AA275" i="4"/>
  <c r="Y275" i="4"/>
  <c r="Z275" i="4"/>
  <c r="AA265" i="4"/>
  <c r="Y265" i="4"/>
  <c r="Z265" i="4"/>
  <c r="AA261" i="4"/>
  <c r="Y261" i="4"/>
  <c r="Z261" i="4"/>
  <c r="AA258" i="4"/>
  <c r="Z258" i="4"/>
  <c r="Y250" i="4"/>
  <c r="Z250" i="4"/>
  <c r="AA250" i="4"/>
  <c r="AA223" i="4"/>
  <c r="Z223" i="4"/>
  <c r="AA200" i="4"/>
  <c r="Z200" i="4"/>
  <c r="Y200" i="4"/>
  <c r="AA254" i="4"/>
  <c r="Z254" i="4"/>
  <c r="AA227" i="4"/>
  <c r="Z227" i="4"/>
  <c r="Y225" i="4"/>
  <c r="AA199" i="4"/>
  <c r="Y199" i="4"/>
  <c r="Z199" i="4"/>
  <c r="AA195" i="4"/>
  <c r="Y195" i="4"/>
  <c r="Z195" i="4"/>
  <c r="AA192" i="4"/>
  <c r="Z192" i="4"/>
  <c r="Y120" i="4"/>
  <c r="Z120" i="4"/>
  <c r="AA120" i="4"/>
  <c r="Y113" i="4"/>
  <c r="AA113" i="4"/>
  <c r="Y77" i="4"/>
  <c r="Z77" i="4"/>
  <c r="AA77" i="4"/>
  <c r="Y152" i="4"/>
  <c r="AA152" i="4"/>
  <c r="AA410" i="4"/>
  <c r="AA408" i="4"/>
  <c r="AA406" i="4"/>
  <c r="AA404" i="4"/>
  <c r="AA402" i="4"/>
  <c r="Y399" i="4"/>
  <c r="Y395" i="4"/>
  <c r="Y391" i="4"/>
  <c r="Y387" i="4"/>
  <c r="Y383" i="4"/>
  <c r="Y379" i="4"/>
  <c r="Y375" i="4"/>
  <c r="Y371" i="4"/>
  <c r="Y367" i="4"/>
  <c r="Y363" i="4"/>
  <c r="Y359" i="4"/>
  <c r="Y355" i="4"/>
  <c r="Y351" i="4"/>
  <c r="Y347" i="4"/>
  <c r="Y343" i="4"/>
  <c r="Y339" i="4"/>
  <c r="Y335" i="4"/>
  <c r="Y331" i="4"/>
  <c r="Y327" i="4"/>
  <c r="Y323" i="4"/>
  <c r="Y319" i="4"/>
  <c r="Y315" i="4"/>
  <c r="Y310" i="4"/>
  <c r="Y306" i="4"/>
  <c r="Y302" i="4"/>
  <c r="Y298" i="4"/>
  <c r="Y294" i="4"/>
  <c r="Y290" i="4"/>
  <c r="Y286" i="4"/>
  <c r="Y282" i="4"/>
  <c r="Y278" i="4"/>
  <c r="Y274" i="4"/>
  <c r="Y270" i="4"/>
  <c r="AA257" i="4"/>
  <c r="Y257" i="4"/>
  <c r="Z257" i="4"/>
  <c r="AA253" i="4"/>
  <c r="Y253" i="4"/>
  <c r="Z253" i="4"/>
  <c r="Y251" i="4"/>
  <c r="Z251" i="4"/>
  <c r="AA241" i="4"/>
  <c r="Y241" i="4"/>
  <c r="AA231" i="4"/>
  <c r="Z231" i="4"/>
  <c r="Y229" i="4"/>
  <c r="AA219" i="4"/>
  <c r="Z219" i="4"/>
  <c r="AA211" i="4"/>
  <c r="Z211" i="4"/>
  <c r="AA191" i="4"/>
  <c r="Y191" i="4"/>
  <c r="Z191" i="4"/>
  <c r="AA188" i="4"/>
  <c r="Z188" i="4"/>
  <c r="AA184" i="4"/>
  <c r="Z184" i="4"/>
  <c r="AA180" i="4"/>
  <c r="Z180" i="4"/>
  <c r="AA176" i="4"/>
  <c r="Z176" i="4"/>
  <c r="Z170" i="4"/>
  <c r="Z110" i="4"/>
  <c r="Y110" i="4"/>
  <c r="Y81" i="4"/>
  <c r="AA81" i="4"/>
  <c r="Y60" i="4"/>
  <c r="Z60" i="4"/>
  <c r="AA60" i="4"/>
  <c r="D163" i="4"/>
  <c r="AA146" i="4"/>
  <c r="Y146" i="4"/>
  <c r="Z146" i="4"/>
  <c r="AA266" i="4"/>
  <c r="Z266" i="4"/>
  <c r="AA235" i="4"/>
  <c r="Z235" i="4"/>
  <c r="AA204" i="4"/>
  <c r="Z204" i="4"/>
  <c r="AA187" i="4"/>
  <c r="Y187" i="4"/>
  <c r="Z187" i="4"/>
  <c r="AA183" i="4"/>
  <c r="Y183" i="4"/>
  <c r="Z183" i="4"/>
  <c r="AA179" i="4"/>
  <c r="Y179" i="4"/>
  <c r="Z179" i="4"/>
  <c r="AA91" i="4"/>
  <c r="Z91" i="4"/>
  <c r="Z78" i="4"/>
  <c r="Y78" i="4"/>
  <c r="Y68" i="4"/>
  <c r="Z68" i="4"/>
  <c r="AA68" i="4"/>
  <c r="Y140" i="4"/>
  <c r="AA140" i="4"/>
  <c r="Y268" i="4"/>
  <c r="Y256" i="4"/>
  <c r="Y222" i="4"/>
  <c r="Y218" i="4"/>
  <c r="Y214" i="4"/>
  <c r="Y210" i="4"/>
  <c r="Y206" i="4"/>
  <c r="Y198" i="4"/>
  <c r="Y186" i="4"/>
  <c r="Y182" i="4"/>
  <c r="Y178" i="4"/>
  <c r="Z175" i="4"/>
  <c r="Z173" i="4"/>
  <c r="Z171" i="4"/>
  <c r="Z169" i="4"/>
  <c r="Z167" i="4"/>
  <c r="Z165" i="4"/>
  <c r="Z128" i="4"/>
  <c r="AA119" i="4"/>
  <c r="AA112" i="4"/>
  <c r="AA92" i="4"/>
  <c r="AA88" i="4"/>
  <c r="AA80" i="4"/>
  <c r="Y71" i="4"/>
  <c r="Y67" i="4"/>
  <c r="Y66" i="4"/>
  <c r="Y62" i="4"/>
  <c r="Z61" i="4"/>
  <c r="Y51" i="4"/>
  <c r="Y50" i="4"/>
  <c r="AA164" i="4"/>
  <c r="Y162" i="4"/>
  <c r="AA159" i="4"/>
  <c r="AA156" i="4"/>
  <c r="Y154" i="4"/>
  <c r="AA151" i="4"/>
  <c r="AA148" i="4"/>
  <c r="Y142" i="4"/>
  <c r="AA124" i="4"/>
  <c r="AA82" i="4"/>
  <c r="C135" i="4"/>
  <c r="D120" i="4"/>
  <c r="D84" i="4"/>
  <c r="D160" i="4"/>
  <c r="C131" i="4"/>
  <c r="AA41" i="4"/>
  <c r="AA839" i="4"/>
  <c r="AA835" i="4"/>
  <c r="AA831" i="4"/>
  <c r="AA827" i="4"/>
  <c r="AA823" i="4"/>
  <c r="Z822" i="4"/>
  <c r="AA822" i="4"/>
  <c r="Z820" i="4"/>
  <c r="AA820" i="4"/>
  <c r="Z818" i="4"/>
  <c r="AA818" i="4"/>
  <c r="Z816" i="4"/>
  <c r="AA816" i="4"/>
  <c r="Z814" i="4"/>
  <c r="AA814" i="4"/>
  <c r="Z812" i="4"/>
  <c r="AA812" i="4"/>
  <c r="Z810" i="4"/>
  <c r="AA810" i="4"/>
  <c r="Z808" i="4"/>
  <c r="AA808" i="4"/>
  <c r="Z806" i="4"/>
  <c r="AA806" i="4"/>
  <c r="Z804" i="4"/>
  <c r="AA804" i="4"/>
  <c r="Z802" i="4"/>
  <c r="AA802" i="4"/>
  <c r="Z800" i="4"/>
  <c r="AA800" i="4"/>
  <c r="Z798" i="4"/>
  <c r="AA798" i="4"/>
  <c r="Z796" i="4"/>
  <c r="AA796" i="4"/>
  <c r="Z794" i="4"/>
  <c r="AA794" i="4"/>
  <c r="Z792" i="4"/>
  <c r="AA792" i="4"/>
  <c r="Z790" i="4"/>
  <c r="AA790" i="4"/>
  <c r="Z788" i="4"/>
  <c r="AA788" i="4"/>
  <c r="Z786" i="4"/>
  <c r="AA786" i="4"/>
  <c r="Z784" i="4"/>
  <c r="AA784" i="4"/>
  <c r="Z782" i="4"/>
  <c r="AA782" i="4"/>
  <c r="Z780" i="4"/>
  <c r="AA780" i="4"/>
  <c r="Z778" i="4"/>
  <c r="AA778" i="4"/>
  <c r="Z776" i="4"/>
  <c r="AA776" i="4"/>
  <c r="Z774" i="4"/>
  <c r="AA774" i="4"/>
  <c r="Z772" i="4"/>
  <c r="AA772" i="4"/>
  <c r="Z770" i="4"/>
  <c r="AA770" i="4"/>
  <c r="Z768" i="4"/>
  <c r="AA768" i="4"/>
  <c r="Z766" i="4"/>
  <c r="AA766" i="4"/>
  <c r="Z764" i="4"/>
  <c r="AA764" i="4"/>
  <c r="Z762" i="4"/>
  <c r="AA762" i="4"/>
  <c r="Z760" i="4"/>
  <c r="AA760" i="4"/>
  <c r="Z758" i="4"/>
  <c r="AA758" i="4"/>
  <c r="Z756" i="4"/>
  <c r="AA756" i="4"/>
  <c r="Z754" i="4"/>
  <c r="AA754" i="4"/>
  <c r="Z752" i="4"/>
  <c r="AA752" i="4"/>
  <c r="Z750" i="4"/>
  <c r="AA750" i="4"/>
  <c r="Z748" i="4"/>
  <c r="AA748" i="4"/>
  <c r="Z746" i="4"/>
  <c r="AA746" i="4"/>
  <c r="Z744" i="4"/>
  <c r="AA744" i="4"/>
  <c r="Z742" i="4"/>
  <c r="AA742" i="4"/>
  <c r="Z740" i="4"/>
  <c r="AA740" i="4"/>
  <c r="Z738" i="4"/>
  <c r="AA738" i="4"/>
  <c r="Z736" i="4"/>
  <c r="AA736" i="4"/>
  <c r="Z734" i="4"/>
  <c r="AA734" i="4"/>
  <c r="Z732" i="4"/>
  <c r="AA732" i="4"/>
  <c r="Z730" i="4"/>
  <c r="AA730" i="4"/>
  <c r="Z728" i="4"/>
  <c r="AA728" i="4"/>
  <c r="Z726" i="4"/>
  <c r="AA726" i="4"/>
  <c r="Z724" i="4"/>
  <c r="AA724" i="4"/>
  <c r="Z722" i="4"/>
  <c r="AA722" i="4"/>
  <c r="Z720" i="4"/>
  <c r="AA720" i="4"/>
  <c r="Z718" i="4"/>
  <c r="AA718" i="4"/>
  <c r="Y714" i="4"/>
  <c r="Z714" i="4"/>
  <c r="AA714" i="4"/>
  <c r="Y710" i="4"/>
  <c r="Z710" i="4"/>
  <c r="AA710" i="4"/>
  <c r="Y706" i="4"/>
  <c r="Z706" i="4"/>
  <c r="AA706" i="4"/>
  <c r="Y702" i="4"/>
  <c r="Z702" i="4"/>
  <c r="AA702" i="4"/>
  <c r="Y698" i="4"/>
  <c r="Z698" i="4"/>
  <c r="AA698" i="4"/>
  <c r="Y694" i="4"/>
  <c r="Z694" i="4"/>
  <c r="AA694" i="4"/>
  <c r="Y690" i="4"/>
  <c r="Z690" i="4"/>
  <c r="AA690" i="4"/>
  <c r="Y686" i="4"/>
  <c r="Z686" i="4"/>
  <c r="AA686" i="4"/>
  <c r="Z549" i="4"/>
  <c r="AA549" i="4"/>
  <c r="Y549" i="4"/>
  <c r="AA986" i="4"/>
  <c r="AA982" i="4"/>
  <c r="AA978" i="4"/>
  <c r="AA974" i="4"/>
  <c r="AA970" i="4"/>
  <c r="AA966" i="4"/>
  <c r="AA962" i="4"/>
  <c r="AA958" i="4"/>
  <c r="AA954" i="4"/>
  <c r="AA950" i="4"/>
  <c r="AA946" i="4"/>
  <c r="AA942" i="4"/>
  <c r="AA938" i="4"/>
  <c r="AA934" i="4"/>
  <c r="AA930" i="4"/>
  <c r="AA926" i="4"/>
  <c r="AA922" i="4"/>
  <c r="AA987" i="4"/>
  <c r="Y986" i="4"/>
  <c r="AA983" i="4"/>
  <c r="Y982" i="4"/>
  <c r="AA979" i="4"/>
  <c r="Y978" i="4"/>
  <c r="AA975" i="4"/>
  <c r="Y974" i="4"/>
  <c r="AA971" i="4"/>
  <c r="Y970" i="4"/>
  <c r="AA967" i="4"/>
  <c r="Y966" i="4"/>
  <c r="AA963" i="4"/>
  <c r="Y962" i="4"/>
  <c r="AA959" i="4"/>
  <c r="Y958" i="4"/>
  <c r="AA955" i="4"/>
  <c r="Y954" i="4"/>
  <c r="AA951" i="4"/>
  <c r="Y950" i="4"/>
  <c r="AA947" i="4"/>
  <c r="Y946" i="4"/>
  <c r="AA943" i="4"/>
  <c r="Y942" i="4"/>
  <c r="AA939" i="4"/>
  <c r="Y938" i="4"/>
  <c r="AA935" i="4"/>
  <c r="Y934" i="4"/>
  <c r="AA931" i="4"/>
  <c r="Y930" i="4"/>
  <c r="AA927" i="4"/>
  <c r="Y926" i="4"/>
  <c r="AA923" i="4"/>
  <c r="Y922" i="4"/>
  <c r="AA919" i="4"/>
  <c r="Y843" i="4"/>
  <c r="AA840" i="4"/>
  <c r="Y839" i="4"/>
  <c r="AA836" i="4"/>
  <c r="Y835" i="4"/>
  <c r="AA832" i="4"/>
  <c r="Y831" i="4"/>
  <c r="AA828" i="4"/>
  <c r="Y827" i="4"/>
  <c r="Y823" i="4"/>
  <c r="Y717" i="4"/>
  <c r="Z717" i="4"/>
  <c r="AA717" i="4"/>
  <c r="Y713" i="4"/>
  <c r="Z713" i="4"/>
  <c r="AA713" i="4"/>
  <c r="Y709" i="4"/>
  <c r="Z709" i="4"/>
  <c r="AA709" i="4"/>
  <c r="Y705" i="4"/>
  <c r="Z705" i="4"/>
  <c r="AA705" i="4"/>
  <c r="Y701" i="4"/>
  <c r="Z701" i="4"/>
  <c r="AA701" i="4"/>
  <c r="Y697" i="4"/>
  <c r="Z697" i="4"/>
  <c r="AA697" i="4"/>
  <c r="Y693" i="4"/>
  <c r="Z693" i="4"/>
  <c r="AA693" i="4"/>
  <c r="Y689" i="4"/>
  <c r="Z689" i="4"/>
  <c r="AA689" i="4"/>
  <c r="Y685" i="4"/>
  <c r="Z685" i="4"/>
  <c r="AA685" i="4"/>
  <c r="Z553" i="4"/>
  <c r="AA553" i="4"/>
  <c r="Y553" i="4"/>
  <c r="AA841" i="4"/>
  <c r="Z821" i="4"/>
  <c r="AA821" i="4"/>
  <c r="Z819" i="4"/>
  <c r="AA819" i="4"/>
  <c r="Z817" i="4"/>
  <c r="AA817" i="4"/>
  <c r="Z815" i="4"/>
  <c r="AA815" i="4"/>
  <c r="Z813" i="4"/>
  <c r="AA813" i="4"/>
  <c r="Z811" i="4"/>
  <c r="AA811" i="4"/>
  <c r="Z809" i="4"/>
  <c r="AA809" i="4"/>
  <c r="Z807" i="4"/>
  <c r="AA807" i="4"/>
  <c r="Z805" i="4"/>
  <c r="AA805" i="4"/>
  <c r="Z803" i="4"/>
  <c r="AA803" i="4"/>
  <c r="Z801" i="4"/>
  <c r="AA801" i="4"/>
  <c r="Z799" i="4"/>
  <c r="AA799" i="4"/>
  <c r="Z797" i="4"/>
  <c r="AA797" i="4"/>
  <c r="Z795" i="4"/>
  <c r="AA795" i="4"/>
  <c r="Z793" i="4"/>
  <c r="AA793" i="4"/>
  <c r="Z791" i="4"/>
  <c r="AA791" i="4"/>
  <c r="Z789" i="4"/>
  <c r="AA789" i="4"/>
  <c r="Z787" i="4"/>
  <c r="AA787" i="4"/>
  <c r="Z785" i="4"/>
  <c r="AA785" i="4"/>
  <c r="Z783" i="4"/>
  <c r="AA783" i="4"/>
  <c r="Z781" i="4"/>
  <c r="AA781" i="4"/>
  <c r="Z779" i="4"/>
  <c r="AA779" i="4"/>
  <c r="Z777" i="4"/>
  <c r="AA777" i="4"/>
  <c r="Z775" i="4"/>
  <c r="AA775" i="4"/>
  <c r="Z773" i="4"/>
  <c r="AA773" i="4"/>
  <c r="Z771" i="4"/>
  <c r="AA771" i="4"/>
  <c r="Z769" i="4"/>
  <c r="AA769" i="4"/>
  <c r="Z767" i="4"/>
  <c r="AA767" i="4"/>
  <c r="Z765" i="4"/>
  <c r="AA765" i="4"/>
  <c r="Z763" i="4"/>
  <c r="AA763" i="4"/>
  <c r="Z761" i="4"/>
  <c r="AA761" i="4"/>
  <c r="Z759" i="4"/>
  <c r="AA759" i="4"/>
  <c r="Z757" i="4"/>
  <c r="AA757" i="4"/>
  <c r="Z755" i="4"/>
  <c r="AA755" i="4"/>
  <c r="Z753" i="4"/>
  <c r="AA753" i="4"/>
  <c r="Z751" i="4"/>
  <c r="AA751" i="4"/>
  <c r="Z749" i="4"/>
  <c r="AA749" i="4"/>
  <c r="Z747" i="4"/>
  <c r="AA747" i="4"/>
  <c r="Z745" i="4"/>
  <c r="AA745" i="4"/>
  <c r="Z743" i="4"/>
  <c r="AA743" i="4"/>
  <c r="Z741" i="4"/>
  <c r="AA741" i="4"/>
  <c r="Z739" i="4"/>
  <c r="AA739" i="4"/>
  <c r="Z737" i="4"/>
  <c r="AA737" i="4"/>
  <c r="Z735" i="4"/>
  <c r="AA735" i="4"/>
  <c r="Z733" i="4"/>
  <c r="AA733" i="4"/>
  <c r="Z731" i="4"/>
  <c r="AA731" i="4"/>
  <c r="Z729" i="4"/>
  <c r="AA729" i="4"/>
  <c r="Z727" i="4"/>
  <c r="AA727" i="4"/>
  <c r="Z725" i="4"/>
  <c r="AA725" i="4"/>
  <c r="Z723" i="4"/>
  <c r="AA723" i="4"/>
  <c r="Z721" i="4"/>
  <c r="AA721" i="4"/>
  <c r="Z719" i="4"/>
  <c r="AA719" i="4"/>
  <c r="Y716" i="4"/>
  <c r="Z716" i="4"/>
  <c r="AA716" i="4"/>
  <c r="Y712" i="4"/>
  <c r="Z712" i="4"/>
  <c r="AA712" i="4"/>
  <c r="Y708" i="4"/>
  <c r="Z708" i="4"/>
  <c r="AA708" i="4"/>
  <c r="Y704" i="4"/>
  <c r="Z704" i="4"/>
  <c r="AA704" i="4"/>
  <c r="Y700" i="4"/>
  <c r="Z700" i="4"/>
  <c r="AA700" i="4"/>
  <c r="Y696" i="4"/>
  <c r="Z696" i="4"/>
  <c r="AA696" i="4"/>
  <c r="Y692" i="4"/>
  <c r="Z692" i="4"/>
  <c r="AA692" i="4"/>
  <c r="Y688" i="4"/>
  <c r="Z688" i="4"/>
  <c r="AA688" i="4"/>
  <c r="Y684" i="4"/>
  <c r="Z684" i="4"/>
  <c r="AA684" i="4"/>
  <c r="AA680" i="4"/>
  <c r="Y680" i="4"/>
  <c r="Z680" i="4"/>
  <c r="AA676" i="4"/>
  <c r="Y676" i="4"/>
  <c r="Z676" i="4"/>
  <c r="AA672" i="4"/>
  <c r="Y672" i="4"/>
  <c r="Z672" i="4"/>
  <c r="AA668" i="4"/>
  <c r="Y668" i="4"/>
  <c r="Z668" i="4"/>
  <c r="AA664" i="4"/>
  <c r="Y664" i="4"/>
  <c r="Z664" i="4"/>
  <c r="AA660" i="4"/>
  <c r="Y660" i="4"/>
  <c r="Z660" i="4"/>
  <c r="AA656" i="4"/>
  <c r="Y656" i="4"/>
  <c r="Z656" i="4"/>
  <c r="AA652" i="4"/>
  <c r="Y652" i="4"/>
  <c r="Z652" i="4"/>
  <c r="AA648" i="4"/>
  <c r="Y648" i="4"/>
  <c r="Z648" i="4"/>
  <c r="AA644" i="4"/>
  <c r="Y644" i="4"/>
  <c r="Z644" i="4"/>
  <c r="AA640" i="4"/>
  <c r="Y640" i="4"/>
  <c r="Z640" i="4"/>
  <c r="AA636" i="4"/>
  <c r="Y636" i="4"/>
  <c r="Z636" i="4"/>
  <c r="AA632" i="4"/>
  <c r="Y632" i="4"/>
  <c r="Z632" i="4"/>
  <c r="AA628" i="4"/>
  <c r="Y628" i="4"/>
  <c r="Z628" i="4"/>
  <c r="AA624" i="4"/>
  <c r="Y624" i="4"/>
  <c r="Z624" i="4"/>
  <c r="AA620" i="4"/>
  <c r="Y620" i="4"/>
  <c r="Z620" i="4"/>
  <c r="AA616" i="4"/>
  <c r="Y616" i="4"/>
  <c r="Z616" i="4"/>
  <c r="AA612" i="4"/>
  <c r="Y612" i="4"/>
  <c r="Z612" i="4"/>
  <c r="AA608" i="4"/>
  <c r="Y608" i="4"/>
  <c r="Z608" i="4"/>
  <c r="AA604" i="4"/>
  <c r="Y604" i="4"/>
  <c r="Z604" i="4"/>
  <c r="AA600" i="4"/>
  <c r="Y600" i="4"/>
  <c r="Z600" i="4"/>
  <c r="AA596" i="4"/>
  <c r="Y596" i="4"/>
  <c r="Z596" i="4"/>
  <c r="AA592" i="4"/>
  <c r="Y592" i="4"/>
  <c r="Z592" i="4"/>
  <c r="AA588" i="4"/>
  <c r="Y588" i="4"/>
  <c r="Z588" i="4"/>
  <c r="AA584" i="4"/>
  <c r="Y584" i="4"/>
  <c r="Z584" i="4"/>
  <c r="AA580" i="4"/>
  <c r="Y580" i="4"/>
  <c r="Z580" i="4"/>
  <c r="AA576" i="4"/>
  <c r="Y576" i="4"/>
  <c r="Z576" i="4"/>
  <c r="AA572" i="4"/>
  <c r="Y572" i="4"/>
  <c r="Z572" i="4"/>
  <c r="Z557" i="4"/>
  <c r="AA557" i="4"/>
  <c r="Y557" i="4"/>
  <c r="Y988" i="4"/>
  <c r="Y984" i="4"/>
  <c r="Y980" i="4"/>
  <c r="Y976" i="4"/>
  <c r="Y972" i="4"/>
  <c r="Y968" i="4"/>
  <c r="Y964" i="4"/>
  <c r="Y960" i="4"/>
  <c r="Y956" i="4"/>
  <c r="Y952" i="4"/>
  <c r="Y948" i="4"/>
  <c r="Y944" i="4"/>
  <c r="Y940" i="4"/>
  <c r="Y936" i="4"/>
  <c r="Y932" i="4"/>
  <c r="Y928" i="4"/>
  <c r="Y924" i="4"/>
  <c r="Y920" i="4"/>
  <c r="Y841" i="4"/>
  <c r="Y837" i="4"/>
  <c r="Y833" i="4"/>
  <c r="Y829" i="4"/>
  <c r="Y825" i="4"/>
  <c r="Y822" i="4"/>
  <c r="Y820" i="4"/>
  <c r="Y818" i="4"/>
  <c r="Y816" i="4"/>
  <c r="Y814" i="4"/>
  <c r="Y812" i="4"/>
  <c r="Y810" i="4"/>
  <c r="Y808" i="4"/>
  <c r="Y806" i="4"/>
  <c r="Y804" i="4"/>
  <c r="Y802" i="4"/>
  <c r="Y800" i="4"/>
  <c r="Y798" i="4"/>
  <c r="Y796" i="4"/>
  <c r="Y794" i="4"/>
  <c r="Y792" i="4"/>
  <c r="Y790" i="4"/>
  <c r="Y788" i="4"/>
  <c r="Y786" i="4"/>
  <c r="Y784" i="4"/>
  <c r="Y782" i="4"/>
  <c r="Y780" i="4"/>
  <c r="Y778" i="4"/>
  <c r="Y776" i="4"/>
  <c r="Y774" i="4"/>
  <c r="Y772" i="4"/>
  <c r="Y770" i="4"/>
  <c r="Y768" i="4"/>
  <c r="Y766" i="4"/>
  <c r="Y764" i="4"/>
  <c r="Y762" i="4"/>
  <c r="Y760" i="4"/>
  <c r="Y758" i="4"/>
  <c r="Y756" i="4"/>
  <c r="Y754" i="4"/>
  <c r="Y752" i="4"/>
  <c r="Y750" i="4"/>
  <c r="Y748" i="4"/>
  <c r="Y746" i="4"/>
  <c r="Y744" i="4"/>
  <c r="Y742" i="4"/>
  <c r="Y740" i="4"/>
  <c r="Y738" i="4"/>
  <c r="Y736" i="4"/>
  <c r="Y734" i="4"/>
  <c r="Y732" i="4"/>
  <c r="Y730" i="4"/>
  <c r="Y728" i="4"/>
  <c r="Y726" i="4"/>
  <c r="Y724" i="4"/>
  <c r="Y722" i="4"/>
  <c r="Y720" i="4"/>
  <c r="Y718" i="4"/>
  <c r="Y715" i="4"/>
  <c r="Z715" i="4"/>
  <c r="AA715" i="4"/>
  <c r="Y711" i="4"/>
  <c r="Z711" i="4"/>
  <c r="AA711" i="4"/>
  <c r="Y707" i="4"/>
  <c r="Z707" i="4"/>
  <c r="AA707" i="4"/>
  <c r="Y703" i="4"/>
  <c r="Z703" i="4"/>
  <c r="AA703" i="4"/>
  <c r="Y699" i="4"/>
  <c r="Z699" i="4"/>
  <c r="AA699" i="4"/>
  <c r="Y695" i="4"/>
  <c r="Z695" i="4"/>
  <c r="AA695" i="4"/>
  <c r="Y691" i="4"/>
  <c r="Z691" i="4"/>
  <c r="AA691" i="4"/>
  <c r="Y687" i="4"/>
  <c r="Z687" i="4"/>
  <c r="AA687" i="4"/>
  <c r="Z561" i="4"/>
  <c r="AA561" i="4"/>
  <c r="Y561" i="4"/>
  <c r="Y420" i="4"/>
  <c r="Z420" i="4"/>
  <c r="AA420" i="4"/>
  <c r="Y412" i="4"/>
  <c r="Z412" i="4"/>
  <c r="AA412" i="4"/>
  <c r="AA240" i="4"/>
  <c r="Y240" i="4"/>
  <c r="Z240" i="4"/>
  <c r="Y682" i="4"/>
  <c r="Y678" i="4"/>
  <c r="Y674" i="4"/>
  <c r="Y670" i="4"/>
  <c r="Y666" i="4"/>
  <c r="Y662" i="4"/>
  <c r="Y658" i="4"/>
  <c r="Y654" i="4"/>
  <c r="Y650" i="4"/>
  <c r="Y646" i="4"/>
  <c r="Y642" i="4"/>
  <c r="Y638" i="4"/>
  <c r="Y634" i="4"/>
  <c r="Y630" i="4"/>
  <c r="Y626" i="4"/>
  <c r="Y622" i="4"/>
  <c r="Y618" i="4"/>
  <c r="Y614" i="4"/>
  <c r="Y610" i="4"/>
  <c r="Y606" i="4"/>
  <c r="Y602" i="4"/>
  <c r="Y598" i="4"/>
  <c r="Y594" i="4"/>
  <c r="Y590" i="4"/>
  <c r="Y586" i="4"/>
  <c r="Y582" i="4"/>
  <c r="Y578" i="4"/>
  <c r="Y574" i="4"/>
  <c r="Y570" i="4"/>
  <c r="Z567" i="4"/>
  <c r="Y567" i="4"/>
  <c r="Z564" i="4"/>
  <c r="AA564" i="4"/>
  <c r="Z560" i="4"/>
  <c r="Y560" i="4"/>
  <c r="AA560" i="4"/>
  <c r="Z556" i="4"/>
  <c r="Y556" i="4"/>
  <c r="AA556" i="4"/>
  <c r="Z552" i="4"/>
  <c r="Y552" i="4"/>
  <c r="AA552" i="4"/>
  <c r="Z548" i="4"/>
  <c r="Y548" i="4"/>
  <c r="AA548" i="4"/>
  <c r="Z544" i="4"/>
  <c r="Y544" i="4"/>
  <c r="AA544" i="4"/>
  <c r="Z540" i="4"/>
  <c r="Y540" i="4"/>
  <c r="AA540" i="4"/>
  <c r="Z681" i="4"/>
  <c r="Z677" i="4"/>
  <c r="Z673" i="4"/>
  <c r="Z669" i="4"/>
  <c r="Z665" i="4"/>
  <c r="Z661" i="4"/>
  <c r="Z657" i="4"/>
  <c r="Z653" i="4"/>
  <c r="Z649" i="4"/>
  <c r="Z645" i="4"/>
  <c r="Z641" i="4"/>
  <c r="Z637" i="4"/>
  <c r="Z633" i="4"/>
  <c r="Z629" i="4"/>
  <c r="Z625" i="4"/>
  <c r="Z621" i="4"/>
  <c r="Z617" i="4"/>
  <c r="Z613" i="4"/>
  <c r="Z609" i="4"/>
  <c r="Z605" i="4"/>
  <c r="Z601" i="4"/>
  <c r="Z597" i="4"/>
  <c r="Z593" i="4"/>
  <c r="Z589" i="4"/>
  <c r="Z585" i="4"/>
  <c r="Z581" i="4"/>
  <c r="Z577" i="4"/>
  <c r="Z573" i="4"/>
  <c r="Z569" i="4"/>
  <c r="Z568" i="4"/>
  <c r="AA568" i="4"/>
  <c r="Z536" i="4"/>
  <c r="Y536" i="4"/>
  <c r="AA536" i="4"/>
  <c r="Z532" i="4"/>
  <c r="Y532" i="4"/>
  <c r="AA532" i="4"/>
  <c r="Z528" i="4"/>
  <c r="Y528" i="4"/>
  <c r="AA528" i="4"/>
  <c r="Y523" i="4"/>
  <c r="Z523" i="4"/>
  <c r="Y521" i="4"/>
  <c r="Z521" i="4"/>
  <c r="Y519" i="4"/>
  <c r="Z519" i="4"/>
  <c r="Y517" i="4"/>
  <c r="Z517" i="4"/>
  <c r="Y515" i="4"/>
  <c r="Z515" i="4"/>
  <c r="Y513" i="4"/>
  <c r="Z513" i="4"/>
  <c r="Y511" i="4"/>
  <c r="Z511" i="4"/>
  <c r="Y509" i="4"/>
  <c r="Z509" i="4"/>
  <c r="Y507" i="4"/>
  <c r="Z507" i="4"/>
  <c r="Y505" i="4"/>
  <c r="Z505" i="4"/>
  <c r="Y503" i="4"/>
  <c r="Z503" i="4"/>
  <c r="Y501" i="4"/>
  <c r="Z501" i="4"/>
  <c r="Y499" i="4"/>
  <c r="Z499" i="4"/>
  <c r="Y497" i="4"/>
  <c r="Z497" i="4"/>
  <c r="Y495" i="4"/>
  <c r="Z495" i="4"/>
  <c r="Y493" i="4"/>
  <c r="Z493" i="4"/>
  <c r="Y491" i="4"/>
  <c r="Z491" i="4"/>
  <c r="Y489" i="4"/>
  <c r="Z489" i="4"/>
  <c r="Y487" i="4"/>
  <c r="Z487" i="4"/>
  <c r="Y485" i="4"/>
  <c r="Z485" i="4"/>
  <c r="Y483" i="4"/>
  <c r="Z483" i="4"/>
  <c r="Y481" i="4"/>
  <c r="Z481" i="4"/>
  <c r="Y479" i="4"/>
  <c r="Z479" i="4"/>
  <c r="Y477" i="4"/>
  <c r="Z477" i="4"/>
  <c r="Y475" i="4"/>
  <c r="Z475" i="4"/>
  <c r="Y473" i="4"/>
  <c r="Z473" i="4"/>
  <c r="Y471" i="4"/>
  <c r="Z471" i="4"/>
  <c r="Y469" i="4"/>
  <c r="Z469" i="4"/>
  <c r="Y467" i="4"/>
  <c r="Z467" i="4"/>
  <c r="Y465" i="4"/>
  <c r="Z465" i="4"/>
  <c r="Y463" i="4"/>
  <c r="Z463" i="4"/>
  <c r="Y414" i="4"/>
  <c r="Z414" i="4"/>
  <c r="AA414" i="4"/>
  <c r="Y563" i="4"/>
  <c r="Y559" i="4"/>
  <c r="Y555" i="4"/>
  <c r="Y551" i="4"/>
  <c r="Y547" i="4"/>
  <c r="Y543" i="4"/>
  <c r="Y539" i="4"/>
  <c r="Y535" i="4"/>
  <c r="Y531" i="4"/>
  <c r="Y527" i="4"/>
  <c r="Y416" i="4"/>
  <c r="Z416" i="4"/>
  <c r="AA416" i="4"/>
  <c r="AA545" i="4"/>
  <c r="AA533" i="4"/>
  <c r="AA529" i="4"/>
  <c r="AA525" i="4"/>
  <c r="Y524" i="4"/>
  <c r="Z524" i="4"/>
  <c r="Y522" i="4"/>
  <c r="Z522" i="4"/>
  <c r="Y520" i="4"/>
  <c r="Z520" i="4"/>
  <c r="Y518" i="4"/>
  <c r="Z518" i="4"/>
  <c r="Y516" i="4"/>
  <c r="Z516" i="4"/>
  <c r="Y514" i="4"/>
  <c r="Z514" i="4"/>
  <c r="Y512" i="4"/>
  <c r="Z512" i="4"/>
  <c r="Y510" i="4"/>
  <c r="Z510" i="4"/>
  <c r="Y508" i="4"/>
  <c r="Z508" i="4"/>
  <c r="Y506" i="4"/>
  <c r="Z506" i="4"/>
  <c r="Y504" i="4"/>
  <c r="Z504" i="4"/>
  <c r="Y502" i="4"/>
  <c r="Z502" i="4"/>
  <c r="Y500" i="4"/>
  <c r="Z500" i="4"/>
  <c r="Y498" i="4"/>
  <c r="Z498" i="4"/>
  <c r="Y496" i="4"/>
  <c r="Z496" i="4"/>
  <c r="Y494" i="4"/>
  <c r="Z494" i="4"/>
  <c r="Y492" i="4"/>
  <c r="Z492" i="4"/>
  <c r="Y490" i="4"/>
  <c r="Z490" i="4"/>
  <c r="Y488" i="4"/>
  <c r="Z488" i="4"/>
  <c r="Y486" i="4"/>
  <c r="Z486" i="4"/>
  <c r="Y484" i="4"/>
  <c r="Z484" i="4"/>
  <c r="Y482" i="4"/>
  <c r="Z482" i="4"/>
  <c r="Y480" i="4"/>
  <c r="Z480" i="4"/>
  <c r="Y478" i="4"/>
  <c r="Z478" i="4"/>
  <c r="Y476" i="4"/>
  <c r="Z476" i="4"/>
  <c r="Y474" i="4"/>
  <c r="Z474" i="4"/>
  <c r="Y472" i="4"/>
  <c r="Z472" i="4"/>
  <c r="Y470" i="4"/>
  <c r="Z470" i="4"/>
  <c r="Y468" i="4"/>
  <c r="Z468" i="4"/>
  <c r="Y466" i="4"/>
  <c r="Z466" i="4"/>
  <c r="Y464" i="4"/>
  <c r="Z464" i="4"/>
  <c r="Y462" i="4"/>
  <c r="Z462" i="4"/>
  <c r="Z459" i="4"/>
  <c r="AA459" i="4"/>
  <c r="Z455" i="4"/>
  <c r="Y455" i="4"/>
  <c r="AA455" i="4"/>
  <c r="Z451" i="4"/>
  <c r="Y451" i="4"/>
  <c r="AA451" i="4"/>
  <c r="Z447" i="4"/>
  <c r="Y447" i="4"/>
  <c r="AA447" i="4"/>
  <c r="Z443" i="4"/>
  <c r="Y443" i="4"/>
  <c r="AA443" i="4"/>
  <c r="Z439" i="4"/>
  <c r="Y439" i="4"/>
  <c r="AA439" i="4"/>
  <c r="Z435" i="4"/>
  <c r="Y435" i="4"/>
  <c r="AA435" i="4"/>
  <c r="Z431" i="4"/>
  <c r="Y431" i="4"/>
  <c r="AA431" i="4"/>
  <c r="Z427" i="4"/>
  <c r="Y427" i="4"/>
  <c r="AA427" i="4"/>
  <c r="Z423" i="4"/>
  <c r="Y423" i="4"/>
  <c r="AA423" i="4"/>
  <c r="Y418" i="4"/>
  <c r="Z418" i="4"/>
  <c r="AA418" i="4"/>
  <c r="AA458" i="4"/>
  <c r="AA454" i="4"/>
  <c r="AA450" i="4"/>
  <c r="AA446" i="4"/>
  <c r="AA442" i="4"/>
  <c r="AA438" i="4"/>
  <c r="AA434" i="4"/>
  <c r="AA430" i="4"/>
  <c r="AA426" i="4"/>
  <c r="AA422" i="4"/>
  <c r="AA398" i="4"/>
  <c r="Y398" i="4"/>
  <c r="Z398" i="4"/>
  <c r="AA394" i="4"/>
  <c r="Y394" i="4"/>
  <c r="Z394" i="4"/>
  <c r="AA390" i="4"/>
  <c r="Y390" i="4"/>
  <c r="Z390" i="4"/>
  <c r="AA386" i="4"/>
  <c r="Y386" i="4"/>
  <c r="Z386" i="4"/>
  <c r="AA382" i="4"/>
  <c r="Y382" i="4"/>
  <c r="Z382" i="4"/>
  <c r="AA378" i="4"/>
  <c r="Y378" i="4"/>
  <c r="Z378" i="4"/>
  <c r="AA374" i="4"/>
  <c r="Y374" i="4"/>
  <c r="Z374" i="4"/>
  <c r="AA370" i="4"/>
  <c r="Y370" i="4"/>
  <c r="Z370" i="4"/>
  <c r="AA366" i="4"/>
  <c r="Y366" i="4"/>
  <c r="Z366" i="4"/>
  <c r="AA362" i="4"/>
  <c r="Y362" i="4"/>
  <c r="Z362" i="4"/>
  <c r="AA358" i="4"/>
  <c r="Y358" i="4"/>
  <c r="Z358" i="4"/>
  <c r="AA354" i="4"/>
  <c r="Y354" i="4"/>
  <c r="Z354" i="4"/>
  <c r="AA350" i="4"/>
  <c r="Y350" i="4"/>
  <c r="Z350" i="4"/>
  <c r="AA346" i="4"/>
  <c r="Y346" i="4"/>
  <c r="Z346" i="4"/>
  <c r="AA342" i="4"/>
  <c r="Y342" i="4"/>
  <c r="Z342" i="4"/>
  <c r="AA338" i="4"/>
  <c r="Y338" i="4"/>
  <c r="Z338" i="4"/>
  <c r="AA334" i="4"/>
  <c r="Y334" i="4"/>
  <c r="Z334" i="4"/>
  <c r="AA330" i="4"/>
  <c r="Y330" i="4"/>
  <c r="Z330" i="4"/>
  <c r="AA326" i="4"/>
  <c r="Y326" i="4"/>
  <c r="Z326" i="4"/>
  <c r="AA322" i="4"/>
  <c r="Y322" i="4"/>
  <c r="Z322" i="4"/>
  <c r="AA318" i="4"/>
  <c r="Y318" i="4"/>
  <c r="Z318" i="4"/>
  <c r="AA314" i="4"/>
  <c r="Y314" i="4"/>
  <c r="Z314" i="4"/>
  <c r="Y458" i="4"/>
  <c r="Y454" i="4"/>
  <c r="Y450" i="4"/>
  <c r="Y446" i="4"/>
  <c r="Y442" i="4"/>
  <c r="Y438" i="4"/>
  <c r="Y434" i="4"/>
  <c r="Y430" i="4"/>
  <c r="Y426" i="4"/>
  <c r="Y422" i="4"/>
  <c r="Y419" i="4"/>
  <c r="Z419" i="4"/>
  <c r="Y417" i="4"/>
  <c r="Z417" i="4"/>
  <c r="Y415" i="4"/>
  <c r="Z415" i="4"/>
  <c r="Y413" i="4"/>
  <c r="Z413" i="4"/>
  <c r="Y411" i="4"/>
  <c r="Z411" i="4"/>
  <c r="Z410" i="4"/>
  <c r="Z409" i="4"/>
  <c r="Z408" i="4"/>
  <c r="Z407" i="4"/>
  <c r="Z406" i="4"/>
  <c r="Z405" i="4"/>
  <c r="Z404" i="4"/>
  <c r="Z403" i="4"/>
  <c r="Z402" i="4"/>
  <c r="Z401" i="4"/>
  <c r="Z397" i="4"/>
  <c r="Z393" i="4"/>
  <c r="Z389" i="4"/>
  <c r="Z385" i="4"/>
  <c r="Z381" i="4"/>
  <c r="Z377" i="4"/>
  <c r="Z373" i="4"/>
  <c r="Z369" i="4"/>
  <c r="Z365" i="4"/>
  <c r="Z361" i="4"/>
  <c r="Z357" i="4"/>
  <c r="Z353" i="4"/>
  <c r="Z349" i="4"/>
  <c r="Z345" i="4"/>
  <c r="Z341" i="4"/>
  <c r="Z337" i="4"/>
  <c r="Z333" i="4"/>
  <c r="Z329" i="4"/>
  <c r="Z325" i="4"/>
  <c r="Z321" i="4"/>
  <c r="Z317" i="4"/>
  <c r="AA236" i="4"/>
  <c r="Y236" i="4"/>
  <c r="Z236" i="4"/>
  <c r="AA232" i="4"/>
  <c r="Y232" i="4"/>
  <c r="Z232" i="4"/>
  <c r="AA228" i="4"/>
  <c r="Y228" i="4"/>
  <c r="Z228" i="4"/>
  <c r="AA224" i="4"/>
  <c r="Y224" i="4"/>
  <c r="Z224" i="4"/>
  <c r="AA220" i="4"/>
  <c r="Y220" i="4"/>
  <c r="Z220" i="4"/>
  <c r="AA216" i="4"/>
  <c r="Y216" i="4"/>
  <c r="Z216" i="4"/>
  <c r="AA212" i="4"/>
  <c r="Y212" i="4"/>
  <c r="Z212" i="4"/>
  <c r="AA208" i="4"/>
  <c r="Y208" i="4"/>
  <c r="Z208" i="4"/>
  <c r="Y397" i="4"/>
  <c r="Y393" i="4"/>
  <c r="Y389" i="4"/>
  <c r="Y385" i="4"/>
  <c r="Y381" i="4"/>
  <c r="Y377" i="4"/>
  <c r="Y373" i="4"/>
  <c r="Y369" i="4"/>
  <c r="Y365" i="4"/>
  <c r="Y361" i="4"/>
  <c r="Y357" i="4"/>
  <c r="Y353" i="4"/>
  <c r="Y349" i="4"/>
  <c r="Y345" i="4"/>
  <c r="Y341" i="4"/>
  <c r="Y337" i="4"/>
  <c r="Y333" i="4"/>
  <c r="Y329" i="4"/>
  <c r="Y325" i="4"/>
  <c r="Y321" i="4"/>
  <c r="Y317" i="4"/>
  <c r="Y313" i="4"/>
  <c r="AA248" i="4"/>
  <c r="Y248" i="4"/>
  <c r="Z248" i="4"/>
  <c r="AA244" i="4"/>
  <c r="Y244" i="4"/>
  <c r="Z244" i="4"/>
  <c r="Y235" i="4"/>
  <c r="Y231" i="4"/>
  <c r="Y227" i="4"/>
  <c r="Y223" i="4"/>
  <c r="Y219" i="4"/>
  <c r="Y215" i="4"/>
  <c r="Y211" i="4"/>
  <c r="Y207" i="4"/>
  <c r="Z249" i="4"/>
  <c r="Z245" i="4"/>
  <c r="Z241" i="4"/>
  <c r="Z237" i="4"/>
  <c r="Z233" i="4"/>
  <c r="Z229" i="4"/>
  <c r="Z225" i="4"/>
  <c r="Z221" i="4"/>
  <c r="Z217" i="4"/>
  <c r="Z213" i="4"/>
  <c r="Z209" i="4"/>
  <c r="Y175" i="4"/>
  <c r="Y174" i="4"/>
  <c r="Y173" i="4"/>
  <c r="Y172" i="4"/>
  <c r="Y171" i="4"/>
  <c r="Y170" i="4"/>
  <c r="Y169" i="4"/>
  <c r="Y168" i="4"/>
  <c r="Y167" i="4"/>
  <c r="Y166" i="4"/>
  <c r="Y165" i="4"/>
  <c r="Z164" i="4"/>
  <c r="AA161" i="4"/>
  <c r="Z160" i="4"/>
  <c r="AA157" i="4"/>
  <c r="D157" i="4"/>
  <c r="Z156" i="4"/>
  <c r="AA153" i="4"/>
  <c r="Z152" i="4"/>
  <c r="AA149" i="4"/>
  <c r="Z148" i="4"/>
  <c r="AA145" i="4"/>
  <c r="Z144" i="4"/>
  <c r="AA141" i="4"/>
  <c r="D141" i="4"/>
  <c r="Z140" i="4"/>
  <c r="AA137" i="4"/>
  <c r="Z161" i="4"/>
  <c r="D158" i="4"/>
  <c r="Z157" i="4"/>
  <c r="D154" i="4"/>
  <c r="Z153" i="4"/>
  <c r="D150" i="4"/>
  <c r="Z149" i="4"/>
  <c r="Z145" i="4"/>
  <c r="Z141" i="4"/>
  <c r="Z137" i="4"/>
  <c r="AA129" i="4"/>
  <c r="AA125" i="4"/>
  <c r="AA117" i="4"/>
  <c r="AA54" i="4"/>
  <c r="AA49" i="4"/>
  <c r="AA133" i="4"/>
  <c r="AA121" i="4"/>
  <c r="AA134" i="4"/>
  <c r="Z133" i="4"/>
  <c r="AA130" i="4"/>
  <c r="Z129" i="4"/>
  <c r="AA126" i="4"/>
  <c r="Z125" i="4"/>
  <c r="AA122" i="4"/>
  <c r="Z121" i="4"/>
  <c r="AA118" i="4"/>
  <c r="Z117" i="4"/>
  <c r="AA114" i="4"/>
  <c r="Z113" i="4"/>
  <c r="Z111" i="4"/>
  <c r="Y107" i="4"/>
  <c r="AA106" i="4"/>
  <c r="Y102" i="4"/>
  <c r="AA101" i="4"/>
  <c r="Z97" i="4"/>
  <c r="Z95" i="4"/>
  <c r="Y91" i="4"/>
  <c r="AA90" i="4"/>
  <c r="Y86" i="4"/>
  <c r="AA85" i="4"/>
  <c r="Z81" i="4"/>
  <c r="Z79" i="4"/>
  <c r="Y75" i="4"/>
  <c r="AA74" i="4"/>
  <c r="Y70" i="4"/>
  <c r="AA69" i="4"/>
  <c r="Z65" i="4"/>
  <c r="Z63" i="4"/>
  <c r="Y59" i="4"/>
  <c r="AA58" i="4"/>
  <c r="Y54" i="4"/>
  <c r="AA53" i="4"/>
  <c r="Z49" i="4"/>
  <c r="Y111" i="4"/>
  <c r="AA110" i="4"/>
  <c r="Y106" i="4"/>
  <c r="AA105" i="4"/>
  <c r="Z101" i="4"/>
  <c r="Z99" i="4"/>
  <c r="Y95" i="4"/>
  <c r="AA94" i="4"/>
  <c r="Y90" i="4"/>
  <c r="AA89" i="4"/>
  <c r="Z85" i="4"/>
  <c r="Z83" i="4"/>
  <c r="Y79" i="4"/>
  <c r="AA78" i="4"/>
  <c r="Y74" i="4"/>
  <c r="AA73" i="4"/>
  <c r="Z69" i="4"/>
  <c r="Z67" i="4"/>
  <c r="Y63" i="4"/>
  <c r="Y58" i="4"/>
  <c r="AA57" i="4"/>
  <c r="C55" i="4"/>
  <c r="Z53" i="4"/>
  <c r="AA46" i="4"/>
  <c r="D47" i="4"/>
  <c r="Z46" i="4"/>
  <c r="Z40" i="4"/>
  <c r="AA42" i="4"/>
  <c r="AA43" i="4"/>
  <c r="L50" i="2"/>
  <c r="Z42" i="4"/>
  <c r="AA40" i="4"/>
  <c r="D42" i="4"/>
  <c r="B9" i="4"/>
  <c r="C9" i="4" s="1"/>
  <c r="B10" i="4"/>
  <c r="C10" i="4" s="1"/>
  <c r="B11" i="4"/>
  <c r="D11" i="4" s="1"/>
  <c r="B12" i="4"/>
  <c r="D12" i="4" s="1"/>
  <c r="B13" i="4"/>
  <c r="C13" i="4" s="1"/>
  <c r="B14" i="4"/>
  <c r="C14" i="4" s="1"/>
  <c r="B15" i="4"/>
  <c r="C15" i="4" s="1"/>
  <c r="B16" i="4"/>
  <c r="D16" i="4" s="1"/>
  <c r="B17" i="4"/>
  <c r="C17" i="4" s="1"/>
  <c r="B18" i="4"/>
  <c r="C18" i="4" s="1"/>
  <c r="B19" i="4"/>
  <c r="L23" i="2" s="1"/>
  <c r="N23" i="2" s="1"/>
  <c r="B21" i="4"/>
  <c r="D21" i="4" s="1"/>
  <c r="B22" i="4"/>
  <c r="C22" i="4" s="1"/>
  <c r="B23" i="4"/>
  <c r="C23" i="4" s="1"/>
  <c r="B24" i="4"/>
  <c r="D24" i="4" s="1"/>
  <c r="B25" i="4"/>
  <c r="D25" i="4" s="1"/>
  <c r="B26" i="4"/>
  <c r="C26" i="4" s="1"/>
  <c r="B27" i="4"/>
  <c r="C27" i="4" s="1"/>
  <c r="B28" i="4"/>
  <c r="C28" i="4" s="1"/>
  <c r="B30" i="4"/>
  <c r="C30" i="4" s="1"/>
  <c r="B31" i="4"/>
  <c r="D31" i="4" s="1"/>
  <c r="B32" i="4"/>
  <c r="D32" i="4" s="1"/>
  <c r="B33" i="4"/>
  <c r="C33" i="4" s="1"/>
  <c r="B34" i="4"/>
  <c r="C34" i="4" s="1"/>
  <c r="B35" i="4"/>
  <c r="D35" i="4" s="1"/>
  <c r="B36" i="4"/>
  <c r="D36" i="4" s="1"/>
  <c r="B38" i="4"/>
  <c r="C38" i="4" s="1"/>
  <c r="B39" i="4"/>
  <c r="D39" i="4" s="1"/>
  <c r="X24" i="4"/>
  <c r="Y24" i="4"/>
  <c r="X25" i="4"/>
  <c r="Z25" i="4"/>
  <c r="C36" i="4"/>
  <c r="Y25" i="4"/>
  <c r="AA24" i="4"/>
  <c r="AA25" i="4"/>
  <c r="L31" i="2"/>
  <c r="AN31" i="2" s="1"/>
  <c r="Z24" i="4"/>
  <c r="AB29" i="2"/>
  <c r="AC29" i="2" s="1"/>
  <c r="AB30" i="2"/>
  <c r="AC30" i="2" s="1"/>
  <c r="AC21" i="2"/>
  <c r="AC22" i="2"/>
  <c r="AB23" i="2"/>
  <c r="AC23" i="2" s="1"/>
  <c r="AG27" i="2"/>
  <c r="AB27" i="2"/>
  <c r="AC27" i="2" s="1"/>
  <c r="AG26" i="2"/>
  <c r="AB26" i="2"/>
  <c r="AC26" i="2" s="1"/>
  <c r="AG25" i="2"/>
  <c r="AB25" i="2"/>
  <c r="AC25" i="2" s="1"/>
  <c r="K25" i="2"/>
  <c r="K28" i="2"/>
  <c r="AB28" i="2"/>
  <c r="AC28" i="2" s="1"/>
  <c r="AG28" i="2"/>
  <c r="K29" i="2"/>
  <c r="AG29" i="2"/>
  <c r="K30" i="2"/>
  <c r="AG30" i="2"/>
  <c r="K31" i="2"/>
  <c r="AB31" i="2"/>
  <c r="AC31" i="2" s="1"/>
  <c r="AG31" i="2"/>
  <c r="K32" i="2"/>
  <c r="AB32" i="2"/>
  <c r="AC32" i="2" s="1"/>
  <c r="AG32" i="2"/>
  <c r="K33" i="2"/>
  <c r="AB33" i="2"/>
  <c r="AC33" i="2" s="1"/>
  <c r="AG33" i="2"/>
  <c r="K34" i="2"/>
  <c r="AB34" i="2"/>
  <c r="AC34" i="2" s="1"/>
  <c r="AG34" i="2"/>
  <c r="K36" i="2"/>
  <c r="AB36" i="2"/>
  <c r="AC36" i="2" s="1"/>
  <c r="AG36" i="2"/>
  <c r="K37" i="2"/>
  <c r="AB37" i="2"/>
  <c r="AC37" i="2" s="1"/>
  <c r="AG37" i="2"/>
  <c r="K38" i="2"/>
  <c r="AB38" i="2"/>
  <c r="AC38" i="2" s="1"/>
  <c r="AG38" i="2"/>
  <c r="K39" i="2"/>
  <c r="AB39" i="2"/>
  <c r="AC39" i="2" s="1"/>
  <c r="AG39" i="2"/>
  <c r="K40" i="2"/>
  <c r="AB40" i="2"/>
  <c r="AC40" i="2" s="1"/>
  <c r="AG40" i="2"/>
  <c r="K41" i="2"/>
  <c r="AB41" i="2"/>
  <c r="AC41" i="2" s="1"/>
  <c r="AG41" i="2"/>
  <c r="K42" i="2"/>
  <c r="AB42" i="2"/>
  <c r="AC42" i="2" s="1"/>
  <c r="AG42" i="2"/>
  <c r="K43" i="2"/>
  <c r="AB43" i="2"/>
  <c r="AC43" i="2" s="1"/>
  <c r="AG43" i="2"/>
  <c r="K44" i="2"/>
  <c r="AB44" i="2"/>
  <c r="AC44" i="2" s="1"/>
  <c r="AG44" i="2"/>
  <c r="K45" i="2"/>
  <c r="AB45" i="2"/>
  <c r="AC45" i="2" s="1"/>
  <c r="AG45" i="2"/>
  <c r="K46" i="2"/>
  <c r="AB46" i="2"/>
  <c r="AC46" i="2" s="1"/>
  <c r="AG46" i="2"/>
  <c r="K47" i="2"/>
  <c r="AB47" i="2"/>
  <c r="AC47" i="2" s="1"/>
  <c r="AG47" i="2"/>
  <c r="K48" i="2"/>
  <c r="AB48" i="2"/>
  <c r="AC48" i="2" s="1"/>
  <c r="AG48" i="2"/>
  <c r="AB49" i="2"/>
  <c r="AC49" i="2"/>
  <c r="AG49" i="2"/>
  <c r="K50" i="2"/>
  <c r="M50" i="2"/>
  <c r="N50" i="2"/>
  <c r="AB50" i="2"/>
  <c r="AC50" i="2" s="1"/>
  <c r="AG50" i="2"/>
  <c r="K51" i="2"/>
  <c r="AB51" i="2"/>
  <c r="AC51" i="2" s="1"/>
  <c r="AG51" i="2"/>
  <c r="AB52" i="2"/>
  <c r="AC52" i="2" s="1"/>
  <c r="AG52" i="2"/>
  <c r="AB53" i="2"/>
  <c r="AC53" i="2" s="1"/>
  <c r="AG53" i="2"/>
  <c r="K54" i="2"/>
  <c r="AB54" i="2"/>
  <c r="AC54" i="2" s="1"/>
  <c r="AG54" i="2"/>
  <c r="K55" i="2"/>
  <c r="AB55" i="2"/>
  <c r="AC55" i="2" s="1"/>
  <c r="AG55" i="2"/>
  <c r="K56" i="2"/>
  <c r="AB56" i="2"/>
  <c r="AC56" i="2" s="1"/>
  <c r="AG56" i="2"/>
  <c r="K57" i="2"/>
  <c r="AB57" i="2"/>
  <c r="AC57" i="2" s="1"/>
  <c r="AG57" i="2"/>
  <c r="K58" i="2"/>
  <c r="AB58" i="2"/>
  <c r="AC58" i="2" s="1"/>
  <c r="AG58" i="2"/>
  <c r="K59" i="2"/>
  <c r="AB59" i="2"/>
  <c r="AC59" i="2" s="1"/>
  <c r="AG59" i="2"/>
  <c r="K60" i="2"/>
  <c r="AB60" i="2"/>
  <c r="AC60" i="2" s="1"/>
  <c r="AG60" i="2"/>
  <c r="K61" i="2"/>
  <c r="AB61" i="2"/>
  <c r="AC61" i="2" s="1"/>
  <c r="AG61" i="2"/>
  <c r="K62" i="2"/>
  <c r="AB62" i="2"/>
  <c r="AC62" i="2" s="1"/>
  <c r="AG62" i="2"/>
  <c r="K63" i="2"/>
  <c r="AB63" i="2"/>
  <c r="AC63" i="2" s="1"/>
  <c r="AG63" i="2"/>
  <c r="K64" i="2"/>
  <c r="AB64" i="2"/>
  <c r="AC64" i="2" s="1"/>
  <c r="AG64" i="2"/>
  <c r="K65" i="2"/>
  <c r="AB65" i="2"/>
  <c r="AC65" i="2" s="1"/>
  <c r="AG65" i="2"/>
  <c r="K66" i="2"/>
  <c r="AB66" i="2"/>
  <c r="AC66" i="2" s="1"/>
  <c r="AG66" i="2"/>
  <c r="K67" i="2"/>
  <c r="AB67" i="2"/>
  <c r="AC67" i="2" s="1"/>
  <c r="AG67" i="2"/>
  <c r="K68" i="2"/>
  <c r="AB68" i="2"/>
  <c r="AC68" i="2" s="1"/>
  <c r="AG68" i="2"/>
  <c r="K69" i="2"/>
  <c r="AB69" i="2"/>
  <c r="AC69" i="2" s="1"/>
  <c r="AG69" i="2"/>
  <c r="K70" i="2"/>
  <c r="AB70" i="2"/>
  <c r="AC70" i="2"/>
  <c r="AG70" i="2"/>
  <c r="K71" i="2"/>
  <c r="AB71" i="2"/>
  <c r="AC71" i="2"/>
  <c r="AG71" i="2"/>
  <c r="K72" i="2"/>
  <c r="AB72" i="2"/>
  <c r="AC72" i="2"/>
  <c r="AG72" i="2"/>
  <c r="K73" i="2"/>
  <c r="AB73" i="2"/>
  <c r="AC73" i="2"/>
  <c r="AG73" i="2"/>
  <c r="AG15" i="2"/>
  <c r="AG16" i="2"/>
  <c r="AG17" i="2"/>
  <c r="AG18" i="2"/>
  <c r="AG19" i="2"/>
  <c r="AG20" i="2"/>
  <c r="AG21" i="2"/>
  <c r="AG22" i="2"/>
  <c r="AG23" i="2"/>
  <c r="K17" i="2"/>
  <c r="K19" i="2"/>
  <c r="K21" i="2"/>
  <c r="K22" i="2"/>
  <c r="K23" i="2"/>
  <c r="K15" i="2"/>
  <c r="K16" i="2"/>
  <c r="B8" i="4"/>
  <c r="C8" i="4" s="1"/>
  <c r="AG14" i="2"/>
  <c r="AB13" i="2"/>
  <c r="AC13" i="2" s="1"/>
  <c r="K14" i="2"/>
  <c r="K13" i="2"/>
  <c r="AB15" i="2"/>
  <c r="AC15" i="2" s="1"/>
  <c r="AB16" i="2"/>
  <c r="AC16" i="2" s="1"/>
  <c r="AB17" i="2"/>
  <c r="AC17" i="2" s="1"/>
  <c r="AB18" i="2"/>
  <c r="AC18" i="2" s="1"/>
  <c r="AB19" i="2"/>
  <c r="AC19" i="2" s="1"/>
  <c r="AB20" i="2"/>
  <c r="AC20" i="2" s="1"/>
  <c r="AB14" i="2"/>
  <c r="AC14" i="2" s="1"/>
  <c r="AG13" i="2"/>
  <c r="X8" i="4"/>
  <c r="AA8" i="4"/>
  <c r="X39" i="4"/>
  <c r="AA39" i="4"/>
  <c r="X38" i="4"/>
  <c r="X37" i="4"/>
  <c r="X36" i="4"/>
  <c r="AA36" i="4"/>
  <c r="X35" i="4"/>
  <c r="X34" i="4"/>
  <c r="X33" i="4"/>
  <c r="X32" i="4"/>
  <c r="AA32" i="4"/>
  <c r="X31" i="4"/>
  <c r="X30" i="4"/>
  <c r="X28" i="4"/>
  <c r="X27" i="4"/>
  <c r="AA27" i="4"/>
  <c r="X26" i="4"/>
  <c r="X23" i="4"/>
  <c r="AA23" i="4"/>
  <c r="X22" i="4"/>
  <c r="X21" i="4"/>
  <c r="X19" i="4"/>
  <c r="X18" i="4"/>
  <c r="AA18" i="4"/>
  <c r="X17" i="4"/>
  <c r="X16" i="4"/>
  <c r="X15" i="4"/>
  <c r="X14" i="4"/>
  <c r="AA14" i="4"/>
  <c r="X13" i="4"/>
  <c r="X12" i="4"/>
  <c r="X11" i="4"/>
  <c r="X10" i="4"/>
  <c r="X9" i="4"/>
  <c r="Z33" i="4"/>
  <c r="AA33" i="4"/>
  <c r="Z37" i="4"/>
  <c r="AA37" i="4"/>
  <c r="L43" i="2"/>
  <c r="N43" i="2" s="1"/>
  <c r="Z35" i="4"/>
  <c r="AA35" i="4"/>
  <c r="Z39" i="4"/>
  <c r="Z34" i="4"/>
  <c r="AA34" i="4"/>
  <c r="Z38" i="4"/>
  <c r="AA38" i="4"/>
  <c r="Z28" i="4"/>
  <c r="AA28" i="4"/>
  <c r="L34" i="2"/>
  <c r="M34" i="2" s="1"/>
  <c r="Z19" i="4"/>
  <c r="AA19" i="4"/>
  <c r="Z16" i="4"/>
  <c r="AA16" i="4"/>
  <c r="Z21" i="4"/>
  <c r="AA21" i="4"/>
  <c r="L25" i="2"/>
  <c r="M25" i="2" s="1"/>
  <c r="Z30" i="4"/>
  <c r="AA30" i="4"/>
  <c r="Z31" i="4"/>
  <c r="AA31" i="4"/>
  <c r="Z17" i="4"/>
  <c r="AA17" i="4"/>
  <c r="Z22" i="4"/>
  <c r="AA22" i="4"/>
  <c r="L28" i="2"/>
  <c r="M28" i="2" s="1"/>
  <c r="Z26" i="4"/>
  <c r="AA26" i="4"/>
  <c r="Z11" i="4"/>
  <c r="AA11" i="4"/>
  <c r="Z15" i="4"/>
  <c r="AA15" i="4"/>
  <c r="Z12" i="4"/>
  <c r="AA12" i="4"/>
  <c r="Z9" i="4"/>
  <c r="AA9" i="4"/>
  <c r="Z13" i="4"/>
  <c r="AA13" i="4"/>
  <c r="Z10" i="4"/>
  <c r="AA10" i="4"/>
  <c r="Z8" i="4"/>
  <c r="Z36" i="4"/>
  <c r="Z32" i="4"/>
  <c r="Z27" i="4"/>
  <c r="Z23" i="4"/>
  <c r="Z18" i="4"/>
  <c r="Z14" i="4"/>
  <c r="Y18" i="4"/>
  <c r="Y8" i="4"/>
  <c r="Y30" i="4"/>
  <c r="Y27" i="4"/>
  <c r="Y21" i="4"/>
  <c r="Y23" i="4"/>
  <c r="Y14" i="4"/>
  <c r="Y35" i="4"/>
  <c r="Y16" i="4"/>
  <c r="Y33" i="4"/>
  <c r="Y38" i="4"/>
  <c r="Y12" i="4"/>
  <c r="Y36" i="4"/>
  <c r="Y10" i="4"/>
  <c r="Y28" i="4"/>
  <c r="Y32" i="4"/>
  <c r="Y37" i="4"/>
  <c r="Y31" i="4"/>
  <c r="Y34" i="4"/>
  <c r="Y39" i="4"/>
  <c r="Y9" i="4"/>
  <c r="Y11" i="4"/>
  <c r="Y13" i="4"/>
  <c r="Y15" i="4"/>
  <c r="Y17" i="4"/>
  <c r="Y19" i="4"/>
  <c r="Y22" i="4"/>
  <c r="Y26" i="4"/>
  <c r="M44" i="2"/>
  <c r="N44" i="2"/>
  <c r="N45" i="2"/>
  <c r="M45" i="2"/>
  <c r="L63" i="2" l="1"/>
  <c r="M63" i="2" s="1"/>
  <c r="D106" i="4"/>
  <c r="D76" i="4"/>
  <c r="D155" i="4"/>
  <c r="C95" i="4"/>
  <c r="D69" i="4"/>
  <c r="D88" i="4"/>
  <c r="C75" i="4"/>
  <c r="D151" i="4"/>
  <c r="D107" i="4"/>
  <c r="C112" i="4"/>
  <c r="N28" i="2"/>
  <c r="M31" i="2"/>
  <c r="L33" i="2"/>
  <c r="M33" i="2" s="1"/>
  <c r="L42" i="2"/>
  <c r="M42" i="2" s="1"/>
  <c r="D14" i="4"/>
  <c r="L60" i="2"/>
  <c r="M60" i="2" s="1"/>
  <c r="D46" i="4"/>
  <c r="D113" i="4"/>
  <c r="D143" i="4"/>
  <c r="L71" i="2"/>
  <c r="L57" i="2"/>
  <c r="M57" i="2" s="1"/>
  <c r="D110" i="4"/>
  <c r="D146" i="4"/>
  <c r="D162" i="4"/>
  <c r="D56" i="4"/>
  <c r="N34" i="2"/>
  <c r="L38" i="2"/>
  <c r="M38" i="2" s="1"/>
  <c r="L64" i="2"/>
  <c r="L54" i="2"/>
  <c r="N54" i="2" s="1"/>
  <c r="C115" i="4"/>
  <c r="D81" i="4"/>
  <c r="D61" i="4"/>
  <c r="D148" i="4"/>
  <c r="D119" i="4"/>
  <c r="C134" i="4"/>
  <c r="C133" i="4"/>
  <c r="C57" i="4"/>
  <c r="D55" i="4"/>
  <c r="C54" i="4"/>
  <c r="C53" i="4"/>
  <c r="C140" i="4"/>
  <c r="M61" i="2"/>
  <c r="N61" i="2"/>
  <c r="N62" i="2"/>
  <c r="M62" i="2"/>
  <c r="L36" i="2"/>
  <c r="L40" i="2"/>
  <c r="N51" i="2"/>
  <c r="N60" i="2"/>
  <c r="C25" i="4"/>
  <c r="L70" i="2"/>
  <c r="D60" i="4"/>
  <c r="D152" i="4"/>
  <c r="C101" i="4"/>
  <c r="C79" i="4"/>
  <c r="C44" i="4"/>
  <c r="L39" i="2"/>
  <c r="L68" i="2"/>
  <c r="D129" i="4"/>
  <c r="D58" i="4"/>
  <c r="C164" i="4"/>
  <c r="N38" i="2"/>
  <c r="N31" i="2"/>
  <c r="L19" i="2"/>
  <c r="M19" i="2" s="1"/>
  <c r="L22" i="2"/>
  <c r="N22" i="2" s="1"/>
  <c r="D8" i="4"/>
  <c r="N57" i="2"/>
  <c r="L35" i="2"/>
  <c r="N35" i="2" s="1"/>
  <c r="L65" i="2"/>
  <c r="L48" i="2"/>
  <c r="D50" i="4"/>
  <c r="C71" i="4"/>
  <c r="D86" i="4"/>
  <c r="C93" i="4"/>
  <c r="C116" i="4"/>
  <c r="C91" i="4"/>
  <c r="C60" i="4"/>
  <c r="N63" i="2"/>
  <c r="C19" i="4"/>
  <c r="C51" i="4"/>
  <c r="D126" i="4"/>
  <c r="D40" i="4"/>
  <c r="D104" i="4"/>
  <c r="D85" i="4"/>
  <c r="D102" i="4"/>
  <c r="C96" i="4"/>
  <c r="M35" i="2"/>
  <c r="AN35" i="2"/>
  <c r="L29" i="2"/>
  <c r="N29" i="2" s="1"/>
  <c r="C99" i="4"/>
  <c r="D122" i="4"/>
  <c r="D72" i="4"/>
  <c r="C109" i="4"/>
  <c r="M43" i="2"/>
  <c r="N33" i="2"/>
  <c r="L32" i="2"/>
  <c r="M32" i="2" s="1"/>
  <c r="L37" i="2"/>
  <c r="M37" i="2" s="1"/>
  <c r="D22" i="4"/>
  <c r="D23" i="4"/>
  <c r="D19" i="4"/>
  <c r="D43" i="4"/>
  <c r="C118" i="4"/>
  <c r="C117" i="4"/>
  <c r="C114" i="4"/>
  <c r="C78" i="4"/>
  <c r="L41" i="2"/>
  <c r="M54" i="2"/>
  <c r="L73" i="2"/>
  <c r="L69" i="2"/>
  <c r="D66" i="4"/>
  <c r="C67" i="4"/>
  <c r="C83" i="4"/>
  <c r="D138" i="4"/>
  <c r="D137" i="4"/>
  <c r="D153" i="4"/>
  <c r="D125" i="4"/>
  <c r="D128" i="4"/>
  <c r="N25" i="2"/>
  <c r="C31" i="4"/>
  <c r="D27" i="4"/>
  <c r="L72" i="2"/>
  <c r="L58" i="2"/>
  <c r="L46" i="2"/>
  <c r="C103" i="4"/>
  <c r="D62" i="4"/>
  <c r="D149" i="4"/>
  <c r="D65" i="4"/>
  <c r="D77" i="4"/>
  <c r="C111" i="4"/>
  <c r="C147" i="4"/>
  <c r="N42" i="2"/>
  <c r="L30" i="2"/>
  <c r="C35" i="4"/>
  <c r="L66" i="2"/>
  <c r="C87" i="4"/>
  <c r="D145" i="4"/>
  <c r="C59" i="4"/>
  <c r="D68" i="4"/>
  <c r="D121" i="4"/>
  <c r="D74" i="4"/>
  <c r="M67" i="2"/>
  <c r="N67" i="2"/>
  <c r="M29" i="2"/>
  <c r="D30" i="4"/>
  <c r="D26" i="4"/>
  <c r="D38" i="4"/>
  <c r="D33" i="4"/>
  <c r="C21" i="4"/>
  <c r="L56" i="2"/>
  <c r="L47" i="2"/>
  <c r="D82" i="4"/>
  <c r="D98" i="4"/>
  <c r="D92" i="4"/>
  <c r="D142" i="4"/>
  <c r="D49" i="4"/>
  <c r="D100" i="4"/>
  <c r="D136" i="4"/>
  <c r="C127" i="4"/>
  <c r="C63" i="4"/>
  <c r="D70" i="4"/>
  <c r="D89" i="4"/>
  <c r="D124" i="4"/>
  <c r="D73" i="4"/>
  <c r="D28" i="4"/>
  <c r="C32" i="4"/>
  <c r="D13" i="4"/>
  <c r="L59" i="2"/>
  <c r="L55" i="2"/>
  <c r="D94" i="4"/>
  <c r="D108" i="4"/>
  <c r="D130" i="4"/>
  <c r="D161" i="4"/>
  <c r="D41" i="4"/>
  <c r="D144" i="4"/>
  <c r="D52" i="4"/>
  <c r="D48" i="4"/>
  <c r="D90" i="4"/>
  <c r="C156" i="4"/>
  <c r="C37" i="4"/>
  <c r="N32" i="2"/>
  <c r="C39" i="4"/>
  <c r="D34" i="4"/>
  <c r="C24" i="4"/>
  <c r="L13" i="2"/>
  <c r="C45" i="4"/>
  <c r="D29" i="4"/>
  <c r="C80" i="4"/>
  <c r="C123" i="4"/>
  <c r="D97" i="4"/>
  <c r="D159" i="4"/>
  <c r="C139" i="4"/>
  <c r="N19" i="2"/>
  <c r="C16" i="4"/>
  <c r="L15" i="2"/>
  <c r="L14" i="2"/>
  <c r="D17" i="4"/>
  <c r="D15" i="4"/>
  <c r="M23" i="2"/>
  <c r="L17" i="2"/>
  <c r="L21" i="2"/>
  <c r="AN21" i="2" s="1"/>
  <c r="D10" i="4"/>
  <c r="L16" i="2"/>
  <c r="D9" i="4"/>
  <c r="C11" i="4"/>
  <c r="C12" i="4"/>
  <c r="D18" i="4"/>
  <c r="N64" i="2" l="1"/>
  <c r="M64" i="2"/>
  <c r="M71" i="2"/>
  <c r="N71" i="2"/>
  <c r="M65" i="2"/>
  <c r="N65" i="2"/>
  <c r="N39" i="2"/>
  <c r="M39" i="2"/>
  <c r="N37" i="2"/>
  <c r="M70" i="2"/>
  <c r="N70" i="2"/>
  <c r="M40" i="2"/>
  <c r="N40" i="2"/>
  <c r="M22" i="2"/>
  <c r="N48" i="2"/>
  <c r="M48" i="2"/>
  <c r="M68" i="2"/>
  <c r="N68" i="2"/>
  <c r="N36" i="2"/>
  <c r="M36" i="2"/>
  <c r="N13" i="2"/>
  <c r="AN13" i="2"/>
  <c r="M30" i="2"/>
  <c r="N30" i="2"/>
  <c r="M73" i="2"/>
  <c r="N73" i="2"/>
  <c r="N46" i="2"/>
  <c r="M46" i="2"/>
  <c r="N66" i="2"/>
  <c r="M66" i="2"/>
  <c r="N58" i="2"/>
  <c r="M58" i="2"/>
  <c r="N41" i="2"/>
  <c r="M41" i="2"/>
  <c r="M72" i="2"/>
  <c r="N72" i="2"/>
  <c r="M69" i="2"/>
  <c r="N69" i="2"/>
  <c r="M55" i="2"/>
  <c r="N55" i="2"/>
  <c r="M59" i="2"/>
  <c r="N59" i="2"/>
  <c r="M13" i="2"/>
  <c r="N47" i="2"/>
  <c r="M47" i="2"/>
  <c r="N56" i="2"/>
  <c r="M56" i="2"/>
  <c r="M17" i="2"/>
  <c r="N17" i="2"/>
  <c r="M14" i="2"/>
  <c r="N14" i="2"/>
  <c r="M16" i="2"/>
  <c r="N21" i="2"/>
  <c r="M21" i="2"/>
  <c r="M15" i="2"/>
</calcChain>
</file>

<file path=xl/comments1.xml><?xml version="1.0" encoding="utf-8"?>
<comments xmlns="http://schemas.openxmlformats.org/spreadsheetml/2006/main">
  <authors>
    <author>admin</author>
  </authors>
  <commentList>
    <comment ref="C7" authorId="0" shapeId="0">
      <text>
        <r>
          <rPr>
            <b/>
            <sz val="9"/>
            <color indexed="81"/>
            <rFont val="Tahoma"/>
            <family val="2"/>
          </rPr>
          <t>admin:</t>
        </r>
        <r>
          <rPr>
            <sz val="9"/>
            <color indexed="81"/>
            <rFont val="Tahoma"/>
            <family val="2"/>
          </rPr>
          <t xml:space="preserve">
Diligenciar el numero del Riesgo identificado asociado al código de causa</t>
        </r>
      </text>
    </comment>
    <comment ref="D7" authorId="0" shapeId="0">
      <text>
        <r>
          <rPr>
            <b/>
            <sz val="9"/>
            <color indexed="81"/>
            <rFont val="Tahoma"/>
            <family val="2"/>
          </rPr>
          <t>admin:</t>
        </r>
        <r>
          <rPr>
            <sz val="9"/>
            <color indexed="81"/>
            <rFont val="Tahoma"/>
            <family val="2"/>
          </rPr>
          <t xml:space="preserve">
Diligenciar el numero del Riesgo identificado asociado al código de causa</t>
        </r>
      </text>
    </comment>
  </commentList>
</comments>
</file>

<file path=xl/sharedStrings.xml><?xml version="1.0" encoding="utf-8"?>
<sst xmlns="http://schemas.openxmlformats.org/spreadsheetml/2006/main" count="1632" uniqueCount="409">
  <si>
    <t>Tipo</t>
  </si>
  <si>
    <t>FORMATO PARA LA IDENTIFICACIÓN, ANALISIS, EVALUACIÓN Y CONTROL DEL RIESGO DE CORRUPCIÓN</t>
  </si>
  <si>
    <t>DE-FT-13</t>
  </si>
  <si>
    <t>Interno</t>
  </si>
  <si>
    <t>Columna1</t>
  </si>
  <si>
    <t>Versión 1</t>
  </si>
  <si>
    <t>Externo</t>
  </si>
  <si>
    <t>Rara vez</t>
  </si>
  <si>
    <t>Moderado</t>
  </si>
  <si>
    <t>DIRECCIONAMIENTO ESTRATEGICO</t>
  </si>
  <si>
    <t>Fecha 1/12/2022</t>
  </si>
  <si>
    <t>Proceso</t>
  </si>
  <si>
    <t>Improbable</t>
  </si>
  <si>
    <t>Mayor</t>
  </si>
  <si>
    <t>Reducir</t>
  </si>
  <si>
    <t>Detectivo</t>
  </si>
  <si>
    <t>pagina 1 de 1</t>
  </si>
  <si>
    <t>Posible</t>
  </si>
  <si>
    <t>Catastrófico</t>
  </si>
  <si>
    <t>Mitigar</t>
  </si>
  <si>
    <t>Preventivo</t>
  </si>
  <si>
    <t>Probable</t>
  </si>
  <si>
    <t>Evitar</t>
  </si>
  <si>
    <t>Proceso:</t>
  </si>
  <si>
    <t xml:space="preserve">PROCESOS ESTRATEGICOS, MISIONALES, DE APOYO Y DE CONTROL </t>
  </si>
  <si>
    <t>Casi seguro</t>
  </si>
  <si>
    <t>Objetivo:</t>
  </si>
  <si>
    <t>Fortalecer, promover, financiar y propiciar oferta educativa del nivel superior, privilegiando la educación superior pública; desde la educación media a la técnica, tecnológica y universitaria, en todas las modalidades. Articular la oferta educativa con la demanda laboral del sector privado, público y las organizaciones sociales y culturales de la ciudad. Asi como , impulsar la promoción de la ciencia y la tecnología y los de proyectos de investigación científica de grupos reconocidos por el Ministerio de Ciencia, Tecnología e Innovación en el Distrito Capital.</t>
  </si>
  <si>
    <t>Identificación del riesgo</t>
  </si>
  <si>
    <t xml:space="preserve"> Valoración del Riesgo </t>
  </si>
  <si>
    <t>Monitoreo y Seguimiento a los Controles</t>
  </si>
  <si>
    <t>Riesgo Residual</t>
  </si>
  <si>
    <t>Plan Manejo del Riesgo Residual</t>
  </si>
  <si>
    <t>Monitoreo y seguimiento a los Controles</t>
  </si>
  <si>
    <t>Codificación
Riesgo Corrupción</t>
  </si>
  <si>
    <t>Tipo de Contexto</t>
  </si>
  <si>
    <t>Factor</t>
  </si>
  <si>
    <t>Causa ¿ porque ?</t>
  </si>
  <si>
    <t>Nombre del Riesgo</t>
  </si>
  <si>
    <t>Tipo de riesgo</t>
  </si>
  <si>
    <t>Consecuncia
(Que puede pasar si se materializa el riesgo)</t>
  </si>
  <si>
    <t>Probabilidad</t>
  </si>
  <si>
    <t>%</t>
  </si>
  <si>
    <t>Impacto</t>
  </si>
  <si>
    <t>Zona de Riesgo Inherente</t>
  </si>
  <si>
    <t xml:space="preserve"> Manejo del riesgo</t>
  </si>
  <si>
    <t>Naturaleza del control</t>
  </si>
  <si>
    <t>Responsable (Cargo)</t>
  </si>
  <si>
    <t>Afectación</t>
  </si>
  <si>
    <t>Descripción del Control Existente</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</si>
  <si>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</si>
  <si>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</si>
  <si>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</si>
  <si>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</si>
  <si>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</si>
  <si>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</si>
  <si>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</si>
  <si>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Suma de los criterios de Evaluación</t>
  </si>
  <si>
    <t>Rango de Control</t>
  </si>
  <si>
    <t>P E S O DE LA EJECUCIÓN DEL CONTROL</t>
  </si>
  <si>
    <t>Monitoreo Segunda
Linea de defensa</t>
  </si>
  <si>
    <t>Segumiento al control tercera linea de defensa</t>
  </si>
  <si>
    <t>Soportes</t>
  </si>
  <si>
    <t>Probabilidad Residual</t>
  </si>
  <si>
    <t>Probabilidad Residual  de Control</t>
  </si>
  <si>
    <t>Impacto Residual Final</t>
  </si>
  <si>
    <t>Zona de Riesgo Final</t>
  </si>
  <si>
    <t>Tratamiento</t>
  </si>
  <si>
    <t>Control</t>
  </si>
  <si>
    <t>Acción</t>
  </si>
  <si>
    <t>Registro</t>
  </si>
  <si>
    <t>Responsable</t>
  </si>
  <si>
    <t>Indicador</t>
  </si>
  <si>
    <t>Fecha de Inicio</t>
  </si>
  <si>
    <t>Dependencia</t>
  </si>
  <si>
    <t>Porcentaje de Avance</t>
  </si>
  <si>
    <t>Estado</t>
  </si>
  <si>
    <t>Monitoreo segunda
Linea de defensa</t>
  </si>
  <si>
    <t xml:space="preserve">El control se ejecuta de manera consistente por parte del responsable. </t>
  </si>
  <si>
    <t xml:space="preserve">El control se ejecuta algunas veces por parte del responsable. </t>
  </si>
  <si>
    <t>El control no se ejecuta por parte del responsable.</t>
  </si>
  <si>
    <t>Suma de la ejecución del control</t>
  </si>
  <si>
    <t>Fecha Fin</t>
  </si>
  <si>
    <t>Gestión de Ciencia, Tecnología e Innovación</t>
  </si>
  <si>
    <t>Procesos</t>
  </si>
  <si>
    <t>Corrupción</t>
  </si>
  <si>
    <t>Director Gestión de Ciencia, Tecnología e Innovación</t>
  </si>
  <si>
    <t>GCT-RC-02</t>
  </si>
  <si>
    <t>Direccionamiento de los requisitos, condiciones y términos del proceso de selección de una convocatoria de CTI, en favorecimiento propio o de un tercero.</t>
  </si>
  <si>
    <t>Es la Posibilidad de que, por acción u omisión, se use el poder para desviar la gestión de lo publico hacia un beneficio privado, para el favorecimiento propio o de un tercero en una selección durante una convocatoria de CTI.</t>
  </si>
  <si>
    <t>Interés indebido en la celebración de contratos o convenios, incumplimiento del principio de selección objetiva</t>
  </si>
  <si>
    <t>1. Los términos de referencia se elaboran entre los equipos técnicos y administrativos de dos o más entidades.
2. Los términos de referencia se elaboran con base en aportes de actores que integran el ecosistema de Ciencia Tecnología e Innovación (grupos, centros, institutos, investigadores) del Distrito.
3. Los criterios de presentación y evaluación de los términos de referencia son aprobados por los miembros de un Comité Interinstitucional Técnico y Administrativo.
4. Los términos de referencia (y sus anexos) son publicados en la página web oficial de la Agencia Atenea para conocimiento general de las personas e instituciones interesadas.
5. Se desarrollan dos fases de evaluación de los proyectos de investigación presentados en las convocatorias, y se aplica un sistema de evaluación por puntaje para seleccionar las ofertas que cumplen con criterios técnicos y financieros establecidos de antemano por el Comité Interinstitucional Técnico y Administrativo.
6. Los proyectos de financiación habilitados en las dos fases de evaluación son revisados nuevamente por un Comité Interinstitucional Técnico y Administrativo, para su aprobación final y autorización de financiación.</t>
  </si>
  <si>
    <t>Sobrecostos en ejecución contractual, detrimento patrimonial</t>
  </si>
  <si>
    <t>GCT-RC-04</t>
  </si>
  <si>
    <t>Estratégicos</t>
  </si>
  <si>
    <t>Debilidad en la identificación, tipificación y asignación lógica y proporcional entre las partes, de los compromisos, riesgos o contingencias establecidas en las convocatorias de CTI</t>
  </si>
  <si>
    <t>Es la Posibilidad de que, por acción u omisión, se use el poder para desviar la gestión de lo publico hacia un beneficio privado, por medio de una gestión antieconómica e ineficaz de los recursos técnicos, financieros y humanos de la Gerencia de CTI o las personas o entidades beneficiadas de las convocatorias de CTI</t>
  </si>
  <si>
    <t>1.Los términos de referencia de las convocatorias presentan los requisitos que deben cumplir las instituciones postulantes, así como los compromisos que adquieren en cuanto a las actividades y productos que son susceptibles de ser financiados.
2. Los compromisos que adquieren las instituciones beneficiadas de las convocatorias de CTI, dado que hacen parte de los términos de referencia de la convocatoria, son previamente establecidos por un Comité Interinstitucional Técnico y Administrativo. 
3.Los contratos y convenios firmados por la Gerencia de CTI describen de manera detallada las obligaciones generales y específicas de la Gerencia como de las instituciones beneficiadas en el desarrollo de convocatorias de CTI. Asimismo, los convenios y contratos presentan los términos y plazos de ejecución financiera, además de la asignación del talento humano que desarrolla la ejecución del convenio o contrato.</t>
  </si>
  <si>
    <t>GEP-RC-01</t>
  </si>
  <si>
    <t xml:space="preserve">Gestion de Educación Posmedia </t>
  </si>
  <si>
    <t>Omision del correcto seguimiento y cumplimiento de obligaciones para desembolsos</t>
  </si>
  <si>
    <t>Es la Posibilidad de que, por acción u omisión , se use el poder para desviar la gestión de lo publico hacia un beneficio privado, de beneficiar o girar recursos adicionales sin el debido cumplimiento de obligaciones</t>
  </si>
  <si>
    <t xml:space="preserve">Perdida de recursos económicos 
Investigaciones disciplinarias </t>
  </si>
  <si>
    <t>Gestion de posmedia-Procedimiento de seguimiento y apoyo</t>
  </si>
  <si>
    <t>Gerente Posmedia
Lider del programa
Coordinador(a) Grupo Apoyo
Enlaces de apoyo asignados a las IES/Colegios</t>
  </si>
  <si>
    <t>Diligenciamiento de matriz de seguimiento (instrumento: proceso seguimiento) segun procedimiento de seguimiento</t>
  </si>
  <si>
    <t>GEP-RC-02</t>
  </si>
  <si>
    <t xml:space="preserve">Omisión del correcto desarrollo del proceso de apoyos a los beneficiarios </t>
  </si>
  <si>
    <t>Es la Posibilidad de que, por acción u omisión , se use el poder para desviar la gestión de lo publico hacia un beneficio privado, se use el poder para otorgar un beneficio económico a un particular.</t>
  </si>
  <si>
    <t>Gestion de posmedia-Procedimiento de apoyos económicos</t>
  </si>
  <si>
    <t xml:space="preserve">Gerente Posmedia
Lider del programa
Coordinador Grupo Apoyos Económicos
</t>
  </si>
  <si>
    <t xml:space="preserve">Control basado en los lineamientos (procedimiento y matriz) de apoyos económicos a beneficiarios </t>
  </si>
  <si>
    <t>GSC-RC-01</t>
  </si>
  <si>
    <t>Gestión de Servicio a la Ciudadanía</t>
  </si>
  <si>
    <t>Personal</t>
  </si>
  <si>
    <t>Desconocimiento de las responsabilidades en el manejo de información.
Falta de protocolos de seguridad de la información confidencial, clasificada y/o reservada.
Falta de apropiación de los valores del código de integridad por parte de los colaboradores.</t>
  </si>
  <si>
    <t>Posibilidad de que, por acción u omisión , se use la información suministrada a ATENEA por la ciudadanía (reservada y/o clasificada), desviando la gestión de lo publico para favorecer a un tercero.</t>
  </si>
  <si>
    <t>Pérdida reputacional para la entidad
Inicio de procesos sancionatorios y/o disciplinarios</t>
  </si>
  <si>
    <t>Subgerente de Gestión Administrativa</t>
  </si>
  <si>
    <t>En atención a lo dispuesto mediante la Circular 001 de 2021, comunicada por la Secretaría General de la Alcaldía Mayor de Bogotá, por la que se relaciona la Directiva 001 del 03 de marzo de 2021, y que en su numeral cuarto (4), relativo a la Protección de los datos del denunciante, se indicara:
"...En todos los canales de atención al ciudadano, deberá garantizarse la protección de identidad del denunciante y la reserva de la información suministrada, así como de las pruebas allegadas; 
para ello, los colaboradores que hagan parte del ciclo en la recepción, registro, tipificación, direccionamiento, y gestión de una denuncia de posibles actos de corrupción, y/o inhabilidades, incompatibilidades o conflicto de intereses, deberán suscribir un compromiso de confidencialidad y no divulgación de la información...". La evidencia será el formato diligenciado ACUERDO DE CONFIDENCIALIDAD Y NO DIVULGACIÓN DE LA INFORMACIÓN y el correo de remisión de dichos formatos debidamente suscritos, para conocimiento de Secretaría General.</t>
  </si>
  <si>
    <t>El responsable del proceso gestionará trimestralmente cualificación y/o capacitación para los colaboradores del área, sobre protección de datos personales, seguridad de la información y/o transparencia y acceso a la información pública. En caso de no poder gestionar cualificación y/o capacitación, se socializará contenido relevante sobre el tema con los colaboradores del área mediante correo electrónica o en sesiones presenciales. La evidencia será el acta de asistencia a la cualificación y/o capacitación con las memorias y/o el correo electronico o acta de asistencia a la sesión de socialización de contenido relevante.</t>
  </si>
  <si>
    <t>GSC-RC-02</t>
  </si>
  <si>
    <t>Falta de unificación de criterios de las  dependencias que prestan servicios y/o información oportunamente actualizada.
Desconocimiento de la normativa interna y externa vigente y/o procedimientos.
Falta de apropiación de los valores del código de integridad por parte de los colaboradores.</t>
  </si>
  <si>
    <t>Posibilidad de recibir o solicitar cualquier dadiva o beneficio en nombre propio o de un tercero, desviando la gestión de lo publico con el fin de atender las solicitudes de trámites y servicios fuera de los lineamientos establecidos.</t>
  </si>
  <si>
    <t>Pérdida reputacional para la entidad
Inicio de procesos sancionatorios, disciplinarios y/o penales</t>
  </si>
  <si>
    <t>El responsable del proceso realizará trimestralmente ejercicios de cliente incógnito, con el fin de identificar posibles desviaciones en el desarrollo de la gestión a cargo. En caso de no poder realizar el ejercicio, se realizará un análisis de los resultados de la encuesta de percepción y satisfación adelantada por ATENEA donde los usuarios hayan manifestado posibles irregularidades. La evidencia será el formato diligenciado de cliente incognito y/o el analisis de la encuesta de percepción y satisfacción con sus soportes</t>
  </si>
  <si>
    <t>El responsable del proceso gestionará trimestralmente una cualificación y/o capacitación para los colaboradores del área sobre integridad, régimen de inhabilidades, incompatibilidades, conflicto de intereses y responsabilidad disciplinaria y/o penal. En caso de no poder gestionar la cualificación y/o capacitación, se socializará contenido relevante sobre el tema con los colaboradores del área mediante correo electrónica o en sesiones presenciales. La evidencia será el acta de asistencia a la capacitación con las memorias y/o el correo electronico o acta de asistencia a la sesión de socialización de contenido relevante.</t>
  </si>
  <si>
    <t>DE-RC-01</t>
  </si>
  <si>
    <t>Direccionamiento Estratégico</t>
  </si>
  <si>
    <t>* Financieros
* Estratégicos</t>
  </si>
  <si>
    <t xml:space="preserve">*Falta de una metodología clara para la asignación de recursos. 
*Ofrecimiento de dádivas o beneficios para el favorecimiento en la asignación de recursos hacia una dependencia en particular.  </t>
  </si>
  <si>
    <t>Es la Posibilidad de que, por acción u omisión, se use el poder para desviar la gestión de lo público hacia un beneficio privado, para asignar los recursos de manera inadecuada con intereses particulares o para beneficiar a terceros</t>
  </si>
  <si>
    <t>Económica</t>
  </si>
  <si>
    <t>Subgerente de Planeación</t>
  </si>
  <si>
    <t xml:space="preserve">1. Se cuenta con una asignacion de recurso  que debe ser aprobadas por la Alta Direccion. a los cuales se hace seguimiento al plan de adquisicion. </t>
  </si>
  <si>
    <t>DE-RC-02</t>
  </si>
  <si>
    <t>* Interacciones con otros Procesos
*Responsables del Proceso</t>
  </si>
  <si>
    <t xml:space="preserve">*Debilidad en los controles y seguimiento a los indicadores de la Entidad. 
*Ofrecimiento de dádivas o beneficios para no generar un reporte negativo hacia una dependencia en particular.  </t>
  </si>
  <si>
    <t>Es la Posibilidad de que, por acción u omisión, se use el poder para desviar la gestión de lo público hacia un beneficio privado,  para manipular los resultados de indicadores de la entidad, con el fin de obtener beneficios personales o a terceros.</t>
  </si>
  <si>
    <t>Reputacional</t>
  </si>
  <si>
    <t>Se cuenta con el tablero de control de indicadores</t>
  </si>
  <si>
    <t>DE-RC-03</t>
  </si>
  <si>
    <t xml:space="preserve">
* Económicos y Financieros
*Sociales y Culturales
</t>
  </si>
  <si>
    <t xml:space="preserve">Intereses o relaciones personales con personas externas que tienen interés en los beneficios que puede darle la Agencia. </t>
  </si>
  <si>
    <t>Es la Posibilidad de que, por acción u omisión, se use el poder para desviar la gestión de lo público hacia un beneficio privado,  para entregar información sensible y/o clasificada a las IES y/o particulares, con el fin de obtener beneficios personales o favorecer a terceros.</t>
  </si>
  <si>
    <t xml:space="preserve">Económica
 y
Reputacional  </t>
  </si>
  <si>
    <t>*Subgerencia de Planeación
*Direccionamiento Estratégico
*Subgerencia de Análisis de Información</t>
  </si>
  <si>
    <t>Acuerdos de confidencialidad institucional</t>
  </si>
  <si>
    <t>DR-RC-04</t>
  </si>
  <si>
    <t xml:space="preserve">* Económicos y Financieros </t>
  </si>
  <si>
    <t>Acuerdos e intereses con personas externas de entidades públicas o empresas privadas para la celebración de contratos o convenios que no se lleguen a ejecutar.</t>
  </si>
  <si>
    <t>Es la Posibilidad de, que por 
acción u omisión, se desvíe la gestión 
de lo público en beneficio propio o de un tercero en la ejecución de los contratos o convenios para planes, programas o proyectos que se celebren con entidades públicas o empresas privadas nacionales o internacionales.</t>
  </si>
  <si>
    <t>* Realizar el análisis previo de la entidad ejecutora o contratista teniendo en cuenta lo dispuesto en el ordenamiento jurídico. *Realizar el diseño y desarrollo de los contratos o convenios celebrados con entidades públicas o con empresas privadas. *Realizar la supervisión integral al cumplimiento del contrato o convenio.</t>
  </si>
  <si>
    <t>DE-RC-05</t>
  </si>
  <si>
    <t>*Falta de control en el manejo de bases de datos. 
*Ofrecimiento de dádivas o beneficios para favorecer a un tercero. 
Intereses o relaciones personales.</t>
  </si>
  <si>
    <t>Es la Posibilidad de que, por acción u omisión, se use el poder para desviar la gestión de lo público hacia un beneficio privado,  para afectar los resultados para el ingreso a Planes, Programas o Proyectos, para beneficios personales y/o a terceros.</t>
  </si>
  <si>
    <t>Subgerente de Análisis de Información</t>
  </si>
  <si>
    <t>Establecer controles para el manejo de datos.</t>
  </si>
  <si>
    <t>Contratación de un externo sin conflicto de interés para la validación de algoritmo de asignación de cupos.</t>
  </si>
  <si>
    <t>Realizar acuerdos de nivel de servicios para formalizar intercambio de información</t>
  </si>
  <si>
    <t>GTI-RC-01</t>
  </si>
  <si>
    <t>Gestión de Tecnologías de la información y Comunicaciones</t>
  </si>
  <si>
    <t>Económico y Reputacional</t>
  </si>
  <si>
    <t xml:space="preserve">Falta de conocimiento en la aplicación del procedimiento de contratación de la entidad </t>
  </si>
  <si>
    <t xml:space="preserve">
Posibilidad de que, por acción u omisión , se use el poder para incumplir los requisitos establecidos en la normatividad vigente en procesos de contratación en la etapa precontractual, desviando así la gestión de lo público hacia un beneficio propio o de terceros.
</t>
  </si>
  <si>
    <t>Incumplimiento de los requisitos establecidos en la normatividad vigente para contratación en la etapa pre contractual.</t>
  </si>
  <si>
    <t>Subdirectora de Tecnologías de la información y Comunicaciones</t>
  </si>
  <si>
    <t>Capacitar a los colaboradores de la subgerencia TIC que maneja temas de contratación.</t>
  </si>
  <si>
    <t>GC-RC-01</t>
  </si>
  <si>
    <t>Gestión de comunicaciones</t>
  </si>
  <si>
    <t>Modificación intencional en bases de datos para alterarlas para el envío de información través de los canales digitales  institucionales.</t>
  </si>
  <si>
    <t>Es la Posibilidad de que, por acción u omisión , se use el poder para desviar la gestión de lo publico hacia un beneficio privado, por la pérdida de la integridad de la información publicada a través de los canales digitales  institucionales (redes sociales y mailing).</t>
  </si>
  <si>
    <t>Posibilidad de afectación económica de los recursos de la entidad y una afectación reputacional y sanciones disciplinaria.</t>
  </si>
  <si>
    <t>Andrea Ustman y Jennifer González Peña</t>
  </si>
  <si>
    <t>Profesional de apoyo y supervisor de la Oficina de Comunicaciones donde se valida la información proporcionada en las bases de datos, y la información enviada a la misma mediante el diseño del insumo y verificación de la recepción del contenido.</t>
  </si>
  <si>
    <t>GC-RC-02</t>
  </si>
  <si>
    <t>Mal uso intencionado y omisión de contenidos publicados o en respuesta a PQRSD en los canales de comunicación externa o digitales por parte de los administradores de contenido de la entidad.</t>
  </si>
  <si>
    <t>Es la Posibilidad de que, por acción u omisión , se use el poder para desviar la gestión de lo publico hacia un beneficio privado, para divulgar información considerada clasificada y/o reservada en los canales de cominicación externa y digitales.</t>
  </si>
  <si>
    <t>Posibilidad de afectación reputacional a la entidad</t>
  </si>
  <si>
    <t>Profesional de apoyo y supervisor de la Oficina de Comunicaciones donde se valida la publicación y divulgación correcta de la información en los términos proporcionados. También se envía  respuesta a las áreas mediante correo electrónico con la evidencia de la publicación solicitada.</t>
  </si>
  <si>
    <t>GIC-RC-01</t>
  </si>
  <si>
    <t>Gestión de Conocimiento e Innovación</t>
  </si>
  <si>
    <t>*Diseño del proceso
*Interaccciones con otros procesos
*Responsables del proceso</t>
  </si>
  <si>
    <t>*La falta de controles internos y/o el inadecuado seguimiento y monitores a los existentes.
*Intereses o relaciones personales con  externos que busquen algún beneficio que pueda afectar a la Agencia.</t>
  </si>
  <si>
    <t>Es la Posibilidad de que, por acción u omisión ,se use el poder para desviar la gestión de lo público hacia un beneficio privado, donde haya una pérdida y/o desaprovechamiento del conocimiento de los procesos internos y/o de los programas de la Agencia ATENEA con la finalidad del favorecimiento de un tercero.</t>
  </si>
  <si>
    <t>Gestión del Conocimiento e Innovación</t>
  </si>
  <si>
    <t>Subgerente de Análisis de Información y Gestión del Conocimiento</t>
  </si>
  <si>
    <t>Plan de acción de gestión de conocimiento</t>
  </si>
  <si>
    <t>GA-RC-01</t>
  </si>
  <si>
    <t>Gestión Administrativa - Bienes y Servicios</t>
  </si>
  <si>
    <t>Personal: Competencia del personal, disponibilidad del personal, seguridad y salud en el trabajo</t>
  </si>
  <si>
    <t>Falta de conciencia y ética por parte de los funcionarios Deficientes verificaciones a los inventarios</t>
  </si>
  <si>
    <t>Es la Posibilidad de, que por acción u omisión , se use el poder para desviar la gestión de lo público, para sustracción de bienes propiedad dela agencia en beneficio propio o de un tercero</t>
  </si>
  <si>
    <t>Posible detrimento patrimonial, Imposibilitar la misión de la entidad por falta de recursos y reducción del presupuesto asignado a la entidad</t>
  </si>
  <si>
    <t>Gestión Administrativa- bienes y servicios</t>
  </si>
  <si>
    <t xml:space="preserve">Profesional Subgerencia de Gestión Administrativa </t>
  </si>
  <si>
    <t>procediento de contro de acrtivos fijos, registro anual de los inventarios de activos fijos, en el formtao y crusarlo con el listdo de activos fijos.</t>
  </si>
  <si>
    <t>GA-RC-02</t>
  </si>
  <si>
    <t>Es la Posibilidad de, que por acción u omisión , se use el poder para desviar la gestión de lo público para  alterar  la información de los inventarios en beneficio propio o de un tercero.</t>
  </si>
  <si>
    <t>No se soporta la existencia física de los bienes por lo cual se sale del ámbito de control de la entidad</t>
  </si>
  <si>
    <t>GCL-RC-01</t>
  </si>
  <si>
    <t>Gestión Contractual</t>
  </si>
  <si>
    <t>Pólitico, Economico y financiero</t>
  </si>
  <si>
    <t>Acuerdo entre dos o más oferentes para limitar la competencia dentro de los procesos de selección</t>
  </si>
  <si>
    <t>Es la Posibilidad de que, por 
acción u omisión , se desvíe la gestión 
de lo publico hacia un 
beneficio privado, por restricción  de la participación de los oferentes en los procesos de selección</t>
  </si>
  <si>
    <t>Impacto económico para la Entidad por sobrecostos (Sobreprecios de bienes y servicios, entre otros.)</t>
  </si>
  <si>
    <t>Profesional Especializado Gestión Contractual</t>
  </si>
  <si>
    <t>Realizar capacitación a los funcionarios y colaboradores de la entidad para identificar y prevenir posibles actos de colusión por partes de los oferentes dentro de los procesos de selección.</t>
  </si>
  <si>
    <t>GCL-RC-02</t>
  </si>
  <si>
    <t>Reputacional y economico</t>
  </si>
  <si>
    <t>Estructuración de requisitos habilitantes o ponderables en los procesos de selección para el favorecimiento y beneficios de privados</t>
  </si>
  <si>
    <t>Es la Posibilidad de que, por 
acción u omisión , se seleccione contratista para el favorecimiento de intereses privados para beneficio propio o de terceros.</t>
  </si>
  <si>
    <t xml:space="preserve">Inadecuada ejecución del objeto a contratar por la no adecuada selección de contratistas.
Requerimientos de entes control por la indebida contratación, así como investigaciones disciplinarias, fiscales y penales
Limitación a la pluralidad de oferentes por solicitud de requisitos habilitantes y ponderables inadecuados. </t>
  </si>
  <si>
    <t>Proyectar memorando dirigido a las diferentes áreas donde se establezcan linemientos para la adecuada estructuración de los Estudios Previos y demas documentos para el desarrollo de los procesos de selección.</t>
  </si>
  <si>
    <t>GCL-RC-03</t>
  </si>
  <si>
    <t>Selección de la modalidad de contratación aplicable al objeto a contratar</t>
  </si>
  <si>
    <t xml:space="preserve">
Es la Posibilidad de, que por 
acción u omisión , se desvíe la gestión 
de lo público en beneficio propio o de un tercero en el trámite de liquidación de los contratos o convenios.</t>
  </si>
  <si>
    <t xml:space="preserve">Tipificación del tipo penal de celebración de contrato sin el lleno de requisitos legales </t>
  </si>
  <si>
    <t>Proyectar memorando dirigido a las diferentes áreas donde se establezcan linemientos para la radicación y elaboración de liquidaciones identificadas por la Entidad, en atención a las disposiciones tanto del régimen general como el especial de contratación con el que cuenta la Agencia.</t>
  </si>
  <si>
    <t>GTH-RC-01</t>
  </si>
  <si>
    <t>Gestión del Talento Humano-Bienestar</t>
  </si>
  <si>
    <t>Financieros: Presupuesto de funcionamiento, recursos de inversión, infraestructura, capacidad instalada. 
Estratégicos: Direccionamiento estratégico, planeación institucional, liderazgo y trabajo en equipo.</t>
  </si>
  <si>
    <t>Seguimiento inexistente por parte de las áreas encargadas del proceso financiero y estratégico</t>
  </si>
  <si>
    <t>Es la Posibilidad de, que por acción u omisión, se use el poder para desviar la gestión de lo público hacia un beneficio propio o a terceros, en la estructuración del plan de actividades desarrolladas en el programa de bienestar.</t>
  </si>
  <si>
    <t>Multas, sanciones, investigaciones, daño reputacional</t>
  </si>
  <si>
    <t>Gestión del Talento Humano</t>
  </si>
  <si>
    <t>Profesional Especializado 222-03
Subgerencia de Gestión Administrativa</t>
  </si>
  <si>
    <t>La Gerencia Corporativa valida que el plan de actividades de bienestar considere las necesidades según la encuesta de necesidades de bienestar y perfil sociodemográfico; para posteriormente, presentar ante el Comité de Gestión y Desempeño el documento a fin de contar con su aprobación y oficialización.</t>
  </si>
  <si>
    <t>GTH-RC-02</t>
  </si>
  <si>
    <t>Gestión del Talento Humano-PIC</t>
  </si>
  <si>
    <t>Es la Posibilidad de, que por acción u omisión , se use el poder para desviar la gestión de lo publico hacia un beneficio propio o a terceros, en la estructuración del plan Institucional de capacitación (PIC).</t>
  </si>
  <si>
    <t>La Gerencia Corporativa valida que el plan institucional de capacitación -PIC- contenga las necesidades según la encuesta de necesidades de capacitación; para posteriormente, presentar ante el Comité de Gestión y Desempeño el documento a fin de contar con su aprobación y oficialización.</t>
  </si>
  <si>
    <t>GTH-RC-03</t>
  </si>
  <si>
    <t>Toma de decisiones por parte de los funcionarios y/o contratistas de la Oficina de Nómina, basadas en intereses particulares, dádivas, presiones indebidas o amenazas por parte de terceros</t>
  </si>
  <si>
    <t>Es la Posibilidad de, que por acción u omisión , se use el poder para desviar la gestión de lo público  para el  favorecimiento en el pago de nóminas y manipulación de ésta por parte de los funcionarios para beneficio propio o de otros.</t>
  </si>
  <si>
    <t>Detrimento patrimonial.
Perdida de credibilidad.
Inicio de procesos disciplinarios y penales</t>
  </si>
  <si>
    <t>Profesional especializado de la subgerencia de gestión administrativa -talento Humano</t>
  </si>
  <si>
    <t xml:space="preserve">El profesional a cargo, deberá realizar los primeros 10 días una revisión de nómina proyectado las novedades reportadas (con acto administrativo). </t>
  </si>
  <si>
    <t>GTH-RC-04</t>
  </si>
  <si>
    <t xml:space="preserve">Ofrecer dadivas o cobrar por el tramite  de las prestaciones sociales de los servidores o sus beneficiarios, por parte del servidor público en el ejercicio de sus funciones.   </t>
  </si>
  <si>
    <t>Es la Posibilidad de, que por acción u omisión , se use el poder para desviar la gestión de lo público, para recibir o solicitar cualquier dádiva o beneficio  con el fin de tramitar prestaciones sociales en  beneficio propio o de un tercero</t>
  </si>
  <si>
    <t xml:space="preserve">Perdida de confianza en la entidad afectando su reputación
Afecta al grupo de funcionarios del proceso
Incumplimiento de metas y objetivos de la dependencia
posibles investigaciones y/o sanciones </t>
  </si>
  <si>
    <t>El profesional encargado de nómina, mensualmente valida que el cálculo de la seguridad social del operador de PILA sea liquidado correctamente</t>
  </si>
  <si>
    <t>GTH-RC-05</t>
  </si>
  <si>
    <t xml:space="preserve">Falta de controles en el proceso de vinculación de los funcionarios  de libre nombramiento y remoción y provisionales. </t>
  </si>
  <si>
    <t>Es la Posibilidad de, que por acción u omisión , se use el poder para favorecer el nombramiento de  libre nombramiento y remoción y provisionales en el ejercicio de las funciones del cargo, sin el lleno de los requistos legales, en beneficio propio y/o de un tercero.</t>
  </si>
  <si>
    <t>Sanciones penales y disciplinarias</t>
  </si>
  <si>
    <t>El profesional encargado, mensualmente reporta en el SIDEAP los actos administrativos de acuerdo a la normatividad legal vigente y revisa en el sistema de información de nómina la inclusión de novedades con las respectivas de las alertas.</t>
  </si>
  <si>
    <t>GD-RC-01</t>
  </si>
  <si>
    <t>Gestión Documental</t>
  </si>
  <si>
    <t>Procesos: Capacidad diseño, ejecución, proveedores, entradas, salidas, gestión del conocimiento</t>
  </si>
  <si>
    <t>Intereses Personales</t>
  </si>
  <si>
    <t>Es la Posibilidad de, que por
acción u omisión , se use el
poder para desviar la gestión
de lo público por los funcionarios y/o contratistas de la entidad, eliminando
 falsificando, duplicando o adulterando
documentos del archivo de gestión y central en beneficio
propio o de terceros.</t>
  </si>
  <si>
    <t>Información adulterada de
documentos del Archivo de la Entidad. 
Acciones sancionatorias.
Perdida de credibilidad  Institucional.
Incumplimiento de la misionalidad de 
la entidad.</t>
  </si>
  <si>
    <t>Líder de Gestión Documental y gestor documental de cada dependencia</t>
  </si>
  <si>
    <t>Seguridad en la custodia de los archivos de gestión y central</t>
  </si>
  <si>
    <t>GD-RC-02</t>
  </si>
  <si>
    <t>Intervención de externos por intereses personales</t>
  </si>
  <si>
    <t>Es la Posibilidad de, que por
acción u omisión , se use el
poder para desviar la gestión
de lo público ocasionando la  pérdida en el archivo  de gestión y central de documentos e información, para favorecimiento propio o de un tercero</t>
  </si>
  <si>
    <t>Acciones sancionatorias. Perdida de credibilidad Institucional. Incumplimiento de la misionalidad de la entidad.
Perdida de documentos del Archivo de la Entidad del archivo central</t>
  </si>
  <si>
    <t>Implementación de un Programa de Gestión de Documentos</t>
  </si>
  <si>
    <t>GF-RC-01</t>
  </si>
  <si>
    <t>Gestión Financiera</t>
  </si>
  <si>
    <t>Financiero: Presupuesto de Funcionamiento, recursos de inversión, infraestructura, capacidad instalada</t>
  </si>
  <si>
    <t>Falta de tecnología se realizan procesos manuales.</t>
  </si>
  <si>
    <t>Es la Posibilidad de que, por acción u omisión, se use el poder para desviar la gestión de lo publico hacia un beneficio privado, por modificar los valores a los compromisos de pagos, la cuenta de destino del pago, datos de los proveedores, de los recursos en beneficio propio o de un tercero.</t>
  </si>
  <si>
    <t>Hallazgos, sanciones</t>
  </si>
  <si>
    <t>Subgerente Financiero - Tesorera</t>
  </si>
  <si>
    <t>El profesional de presupuesto revisa los documentos soportes de las solicitudes de expedición de Certificados de Disponibilidad -CDP y de Registro Presupuestal -CRP de acuerdo con el PAA, el presupuesto vigente y las normas sobre la materia.
El profesional de contabilidad registra la causación contable, de acuerdo con los datos de la creación de tercero y conformidad con la normas contables vigentes.
El profesional de tesorería, realiza el cruce de los datos de CRP y causación contable con los datos del terceros incorporados en el sistema de información, de acuerdo a los lineamientos y normas a lugar.</t>
  </si>
  <si>
    <t>GF-RC-02</t>
  </si>
  <si>
    <t>Legales y reglamentarios: Normatividad externa, (leyes, decretos, ordenanzas y acuerdos)</t>
  </si>
  <si>
    <t>Desconocimiento de las normas vigentes</t>
  </si>
  <si>
    <t>Es la Posibilidad de que, por acción u omisión, se use el poder para desviar la gestión de lo publico hacia un beneficio privado, que generaría pérdida reputacional por hallazgos de los entes de control debido al incumplimiento de las normas contables en el desarrollo de actividades financieras.</t>
  </si>
  <si>
    <t>El Subgerente Financiero ante los cambios normativos revisa, analiza la norma y genera los lineamientos para su aplicación a todo el grupo de trabajo.  El profesional de contabilidad realizará las operaciones contables  generando los Estados Financieros de acuerdo con las disposiciones e instrucciones de las entidades distritales y nacionales y organismos de control.</t>
  </si>
  <si>
    <t>GJ-RC-01</t>
  </si>
  <si>
    <t>Gestión Jurídica</t>
  </si>
  <si>
    <t>Economicos y financieros</t>
  </si>
  <si>
    <t>Presentar argumentos contrarios a derecho en la contestación de la demanda o presentación de recursos.</t>
  </si>
  <si>
    <t xml:space="preserve">Posibilidad de que por acción u omisión, se use el poder para 
desviar la gestión de lo público hacia un beneficio privado para favorecer o perjudicar a un tercero en las  actuaciones del proceso de Defensa Judicial </t>
  </si>
  <si>
    <t>1. Impacto reputacional 
2. Condenas en contra de la Entidad
3. Afectación de interes.</t>
  </si>
  <si>
    <t xml:space="preserve"> Jefe OAJ</t>
  </si>
  <si>
    <t>Cada vez que se inicie un proceso en contra de la entidad, en la etapa de la citación de la audiencia inicial, el abogado apoderado presenta al Comité de Conciliación de la Agencia Atenea una ficha técnica con la estratégia de defensa.  Lo anterior, con el propósito de establecer la posición de la entidad frente a la demanda. Igulamente, el abogado apoderado debe rendir un informe mensual de contigencias sobre el estado de los procesos, presentando evidecias, informes y comunicaciones oficiales generados en el marco de la demanda.</t>
  </si>
  <si>
    <t>GJ-RC-02</t>
  </si>
  <si>
    <t xml:space="preserve">Debilidades en la vigilancia de actuaciones procesales y estado de los procesos en los despachos judiciales. 
Vencimiento de términos legales en el ejercicio de defensa de la Agencia Atenea </t>
  </si>
  <si>
    <t>Posibilidad de que por acción u omisión, se use el poder para 
desviar la gestión de lo público hacia un beneficio privado recibiendo o solictando cualquier dádiva o beneficio  a nombre propio o de terceros para ejercer  la representación y defensa de la entidad de forma indebida</t>
  </si>
  <si>
    <t>1. Pérdida de confianza en lo público
2. Investigaciones penales, disciplinarias y fiscales
3. Enriquecimiento ilícito de contratistas y/o servidores públicos.</t>
  </si>
  <si>
    <t>El (la) jefe de la Oficina Asesora Jurídica, realizan  la  revisión mensual  de los informes presentados por los apoderados  de la entidad , validando que las actuaciones procesales reportadas coincidan con los registros físicos, así como con los registros del Sistema de Información de los Procesos Judiciales SIPROJ WEB   y rama judicial.  En caso de encontrarse algún incumplimiento o inconsistencia, el (la) Jefe de la Oficina solicita informe al (la) apoderado y de ser necesario se convoca a reunión. Como evidencia quedan los informes presentados, las comunicaciones remitidas o correos electrónicos de revisión de informes.</t>
  </si>
  <si>
    <t>GCD-RC-01</t>
  </si>
  <si>
    <t>Gestión de Control Disciplinario</t>
  </si>
  <si>
    <t xml:space="preserve"> PERSONAL: competencia del personal, disponibilidad del personal, seguridad y salud ocupacional</t>
  </si>
  <si>
    <t>1. No tramitar una solicitud de recusación o no declararse impedido inmediatamente cuando exista una causal de conflicto de interés
2. No valorar pruebas útiles que sirvan para esclarecer los hechos investigados</t>
  </si>
  <si>
    <t>Es la Posibilidad de que, por acción u omisión , se use el poder para desviar la gestión de lo publico hacia un beneficio privado para influir indebidamente en las decisiones de fondo que se adopten al interior de un proceso disciplinario</t>
  </si>
  <si>
    <t xml:space="preserve">Decisión ilegal o arbitaria </t>
  </si>
  <si>
    <t>Jefe de la Oficina de Control Disciplinario Interno</t>
  </si>
  <si>
    <t>(Causa 1) El Jefe de Oficina deberá actualizar de manera inmediata los cuadros de control cada vez que exista una novedad en los procesos disciplinarios con el fin de evidenciar: (I) solicitudes de recusación  que se encuentren pendientes de resolver o, (II) si dentro de las actuaciones se materializó la existencia de una causal de impedimento que amerite su tramite inmediato.
Se verifica en el cuadro de control "Estado de procesos" las columnas de "Investigado" y "Actuación pendiente" y en caso de que se evidencie que entre el operador disciplinario y el investigado exista conflicto de intereses se procederá de forma inmediata a tramitar la declaratoria de impedimento, y en caso de que exista una solicitud de recusación pendiente, la misma será resuelta. 
La evidencia del control quedará registrada en el cuadro de control, en las columnas "Estado actual" y "Decisiones proferidas"</t>
  </si>
  <si>
    <t>(Causa 2) Para proceder a proyectar una decisión de fondo, previamente se deberá verificar que todas las pruebas decretadas esten incorporadas en el expediente con el fin de que sean valoradas de manera integral.
La evidencia del control quedará registrada en el cuadro de control "Estado de procesos", en las columnas "¿Se decretaron Pruebas en etapas Indagación Previa/ Investigación Disciplinaria (IP/ID)? y "¿Se incorporaron todas las pruebas decretadas?, en caso negativo, justificar"</t>
  </si>
  <si>
    <t>GCD-RC-02</t>
  </si>
  <si>
    <t>1. No tramitar oportunamente una queja o informe disciplinario
2. Omitir impulsar oportunamente una actuación disciplinaria</t>
  </si>
  <si>
    <t>Es la Posibilidad de que, por acción u omisión , se use el poder para desviar la gestión de lo publico hacia un beneficio privado para evitar el inicio o continuidad de una investigación específica</t>
  </si>
  <si>
    <t>Omisión de funciones</t>
  </si>
  <si>
    <t xml:space="preserve"> Jefe de la Oficina de Control Disciplinario Interno</t>
  </si>
  <si>
    <t>El Jefe de la Oficina de Control Disciplinario Interno verifica cada uno de los expedientes para controlar el cumplimiento de los términos legales de forma mensual con la finalidad de que se profieran las decisiones a que hubiere lugar. 
Se verifica en el cuadro de control "Estado de procesos" en las columnas de "Estado actual" y "Fecha de última etapa"  y en caso de que se evidencie el vencimiento proximo de alguna etapa, se le enviará al responsable del proceso un correo electrónico informando acerca los procesos que se van a vencer el mes siguiente. En caso de presentarse tal evento, el soporte del correo electrónico quedara en el drive de la oficina</t>
  </si>
  <si>
    <t>GCI-RC-01</t>
  </si>
  <si>
    <t>Gestión de Control Interno</t>
  </si>
  <si>
    <t xml:space="preserve">Responsabilidad del proceso </t>
  </si>
  <si>
    <t>Presión/soborno de un directivo o de un externo hacia el auditor para que no reporte los hallazgos de auditoría.</t>
  </si>
  <si>
    <t>Es la posibilidad de que, por acción u omisión, se use el poder para desviar la gestión de lo publico hacia un beneficio privado por omitir hallazgos intencionalmente para favorecer al auditado o aún tercero.</t>
  </si>
  <si>
    <t>Investigaciones disciplinarias, penales o fiscales para el jefe de la Oficina de Control Interno y demas involucrados.
Pérdida de credibilidad y de confianza en la Entidad.
Informes de auditoría y/o Planes de mejoramiento que no esten ajustados a la realizadad.</t>
  </si>
  <si>
    <t>Jefe de la Oficina de Control Interno de Gestión</t>
  </si>
  <si>
    <t>El jefe de la OCI revisará y aprobará el programa de trabajo antes de la solicitud de información, dicha revisión se dará en una reunión junto con el auditor y se consignará en el formato GCI-FT-03 Formato Programa de trabajo.</t>
  </si>
  <si>
    <t>El jefe de la OCI validará los  hallazgos u oportunidades de mejora resultado del trabajo de auditoría y consignados en el informe preliminar. La validación se dará en una reunión junto con el auditor y se consignará las observaciones si se presentan mediante correo electronico para ser corregidas.</t>
  </si>
  <si>
    <t>El jefe de la OCI revisará y aprobará el informe definitivo después de socializado con el responsable del proceso, dicha revisión se dará en una reunión junto con el auditor y se consignará las observaciones si se presentan mediante un correo electronico para ser corregidas.</t>
  </si>
  <si>
    <t>FORMATO PARA LA IDENTIFICACIÓN, ANÁLISIS, EVALUACIÓN Y CONTROL DEL RIESGO</t>
  </si>
  <si>
    <t>Afectacion</t>
  </si>
  <si>
    <t>Clasificación del riesgo</t>
  </si>
  <si>
    <t>Criterios de Impacto</t>
  </si>
  <si>
    <t xml:space="preserve">Implemetación </t>
  </si>
  <si>
    <t xml:space="preserve">Documentación </t>
  </si>
  <si>
    <t>Frecuencia</t>
  </si>
  <si>
    <t xml:space="preserve">Evidencia </t>
  </si>
  <si>
    <t>Tratamineto</t>
  </si>
  <si>
    <t>leve</t>
  </si>
  <si>
    <t>Menor a 10 SMLMV</t>
  </si>
  <si>
    <t>DIRECCIONAMIENTO ESTRATÉGICO</t>
  </si>
  <si>
    <t>Menor</t>
  </si>
  <si>
    <t>Económico</t>
  </si>
  <si>
    <t>Daños Activos Fisicos</t>
  </si>
  <si>
    <t>Entre 10 y 50 SMLMV</t>
  </si>
  <si>
    <t>Automático</t>
  </si>
  <si>
    <t>Documentado</t>
  </si>
  <si>
    <t>Aleatorio</t>
  </si>
  <si>
    <t>Con Registro</t>
  </si>
  <si>
    <t>Aceptar</t>
  </si>
  <si>
    <t>Página 1 de 1</t>
  </si>
  <si>
    <t>Ejecucion y Administracion de procesos</t>
  </si>
  <si>
    <t>Entre 50 y 100 SMLMV</t>
  </si>
  <si>
    <t>preventivo</t>
  </si>
  <si>
    <t>Manual</t>
  </si>
  <si>
    <t>Sin Documentar</t>
  </si>
  <si>
    <t>Continuo</t>
  </si>
  <si>
    <t>Sin Registro</t>
  </si>
  <si>
    <t>Nro</t>
  </si>
  <si>
    <t>PROCESO</t>
  </si>
  <si>
    <t xml:space="preserve">RIESGO   </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</si>
  <si>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</si>
  <si>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</si>
  <si>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</si>
  <si>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</si>
  <si>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</si>
  <si>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</si>
  <si>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</si>
  <si>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</si>
  <si>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</si>
  <si>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</si>
  <si>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</si>
  <si>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</si>
  <si>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</si>
  <si>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</si>
  <si>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</si>
  <si>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</si>
  <si>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</si>
  <si>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</si>
  <si>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</si>
  <si>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SI</t>
  </si>
  <si>
    <t>NO</t>
  </si>
  <si>
    <t>Total %</t>
  </si>
  <si>
    <t>IMPACTO*</t>
  </si>
  <si>
    <t>Seleccione</t>
  </si>
  <si>
    <t>DE-RC-04</t>
  </si>
  <si>
    <t>Dirreccionamiento Estratégico</t>
  </si>
  <si>
    <t>Si</t>
  </si>
  <si>
    <t>FRECUENCIA - PROBABILIDAD</t>
  </si>
  <si>
    <t>IMPACTO</t>
  </si>
  <si>
    <t>CRITERIO DE EVALUACIÓN</t>
  </si>
  <si>
    <t>ASPECTO A EVALUAR EN EL DISEÑO DEL CONTROL</t>
  </si>
  <si>
    <t>OPCIONES DE RESPUESTA</t>
  </si>
  <si>
    <t>PESO</t>
  </si>
  <si>
    <t>1. Responsable</t>
  </si>
  <si>
    <t xml:space="preserve">Asignado </t>
  </si>
  <si>
    <t>No asignado</t>
  </si>
  <si>
    <t xml:space="preserve">Adecuado </t>
  </si>
  <si>
    <t>Inadecuado</t>
  </si>
  <si>
    <t>2. Periodicidad</t>
  </si>
  <si>
    <t>Oportuna</t>
  </si>
  <si>
    <t>Inoportuna</t>
  </si>
  <si>
    <t>3. Propósito</t>
  </si>
  <si>
    <t xml:space="preserve">Prevenir </t>
  </si>
  <si>
    <t>No es un  control</t>
  </si>
  <si>
    <t>Detectar</t>
  </si>
  <si>
    <t>RANGO DE CALIFICACIÓN DEL DISEÑO</t>
  </si>
  <si>
    <t>RESULTADO PESO EN LA EVALUACIÓN DEL DISEÑO DEL CONTROL</t>
  </si>
  <si>
    <t>RESULTADO PESO EN LA EJECUCIÓN DEL DISEÑO DEL CONTROL</t>
  </si>
  <si>
    <t>4. Como se realiza la actividad de control</t>
  </si>
  <si>
    <t>Confiable</t>
  </si>
  <si>
    <t>No Confiable</t>
  </si>
  <si>
    <t>Fuerte</t>
  </si>
  <si>
    <t>Calificación entre 96 y 100</t>
  </si>
  <si>
    <t>5. Que pasa con las observaciones o desviaciones</t>
  </si>
  <si>
    <t>Se investigan y resuelven oportunamente</t>
  </si>
  <si>
    <t>No se investigan y resuelven oportunamente.</t>
  </si>
  <si>
    <t>Calificación entre 85 y 96</t>
  </si>
  <si>
    <t>6. Evidencia de la ejecución del contrato</t>
  </si>
  <si>
    <t>Completa</t>
  </si>
  <si>
    <t>Incompleta / no existe</t>
  </si>
  <si>
    <t>Débil</t>
  </si>
  <si>
    <t>Calificación entre 0 y 85</t>
  </si>
  <si>
    <t>Incompleta</t>
  </si>
  <si>
    <t>Alto</t>
  </si>
  <si>
    <t>Extremo</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</si>
</sst>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0"/>
      <name val="Calibri"/>
      <family val="2"/>
      <scheme val="minor"/>
    </font>
    <font>
      <sz val="10"/>
      <name val="Arial"/>
      <family val="2"/>
    </font>
    <font>
      <sz val="12"/>
      <name val="Times New Roman"/>
      <family val="1"/>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1"/>
      <name val="Arial Narrow"/>
      <family val="2"/>
    </font>
    <font>
      <sz val="11"/>
      <color theme="0"/>
      <name val="Arial Narrow"/>
      <family val="2"/>
    </font>
    <font>
      <sz val="11"/>
      <name val="Calibri"/>
      <family val="2"/>
      <scheme val="minor"/>
    </font>
    <font>
      <sz val="12"/>
      <color rgb="FF000000"/>
      <name val="Arial Narrow"/>
      <family val="2"/>
    </font>
    <font>
      <sz val="11"/>
      <color rgb="FF000000"/>
      <name val="Calibri"/>
      <family val="2"/>
    </font>
    <font>
      <b/>
      <sz val="12"/>
      <color rgb="FFFFFFFF"/>
      <name val="Century Gothic"/>
      <family val="2"/>
    </font>
    <font>
      <b/>
      <sz val="12"/>
      <color rgb="FFFFFFFF"/>
      <name val="Arial Narrow"/>
      <family val="2"/>
    </font>
    <font>
      <sz val="12"/>
      <color rgb="FF000000"/>
      <name val="Calibri"/>
      <family val="2"/>
    </font>
    <font>
      <sz val="10"/>
      <color rgb="FF000000"/>
      <name val="Century Gothic"/>
      <family val="2"/>
    </font>
    <font>
      <b/>
      <sz val="12"/>
      <color rgb="FF000000"/>
      <name val="Arial Narrow"/>
      <family val="2"/>
    </font>
    <font>
      <sz val="11"/>
      <name val="Calibri"/>
      <family val="2"/>
    </font>
    <font>
      <b/>
      <sz val="9"/>
      <color indexed="81"/>
      <name val="Tahoma"/>
      <family val="2"/>
    </font>
    <font>
      <sz val="9"/>
      <color indexed="81"/>
      <name val="Tahoma"/>
      <family val="2"/>
    </font>
    <font>
      <b/>
      <sz val="14"/>
      <name val="Times New Roman"/>
      <family val="1"/>
    </font>
    <font>
      <b/>
      <sz val="11"/>
      <color theme="1"/>
      <name val="Calibri"/>
      <family val="2"/>
      <scheme val="minor"/>
    </font>
    <font>
      <b/>
      <sz val="14"/>
      <color theme="1"/>
      <name val="Times New Roman"/>
      <family val="1"/>
    </font>
    <font>
      <sz val="14"/>
      <color rgb="FF000000"/>
      <name val="Arial"/>
      <family val="2"/>
    </font>
    <font>
      <b/>
      <sz val="10"/>
      <color rgb="FFFFFFFF"/>
      <name val="Arial"/>
      <family val="2"/>
    </font>
    <font>
      <sz val="10"/>
      <color rgb="FF000000"/>
      <name val="Arial"/>
      <family val="2"/>
    </font>
    <font>
      <b/>
      <sz val="11"/>
      <color rgb="FFFFFFFF"/>
      <name val="Arial"/>
      <family val="2"/>
    </font>
    <font>
      <b/>
      <sz val="11"/>
      <color rgb="FFFF0000"/>
      <name val="Arial"/>
      <family val="2"/>
    </font>
    <font>
      <b/>
      <sz val="11"/>
      <color rgb="FFFFC000"/>
      <name val="Arial"/>
      <family val="2"/>
    </font>
    <font>
      <sz val="8"/>
      <name val="Calibri"/>
      <family val="2"/>
      <scheme val="minor"/>
    </font>
    <font>
      <sz val="12"/>
      <color rgb="FF000000"/>
      <name val="Arial"/>
      <family val="2"/>
    </font>
    <font>
      <sz val="11"/>
      <color rgb="FF000000"/>
      <name val="Arial"/>
      <family val="2"/>
    </font>
    <font>
      <b/>
      <sz val="11"/>
      <name val="Arial"/>
      <family val="2"/>
    </font>
    <font>
      <sz val="11"/>
      <name val="Arial"/>
      <family val="2"/>
    </font>
    <font>
      <sz val="12"/>
      <color rgb="FF000000"/>
      <name val="Calibri"/>
      <family val="2"/>
      <scheme val="minor"/>
    </font>
    <font>
      <u/>
      <sz val="11"/>
      <color theme="10"/>
      <name val="Calibri"/>
      <family val="2"/>
      <scheme val="minor"/>
    </font>
    <font>
      <sz val="12"/>
      <color rgb="FF000000"/>
      <name val="Arial Narrow"/>
      <family val="2"/>
    </font>
    <font>
      <sz val="11"/>
      <color rgb="FF000000"/>
      <name val="Calibri"/>
      <family val="2"/>
    </font>
  </fonts>
  <fills count="17">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4" tint="0.59999389629810485"/>
        <bgColor indexed="64"/>
      </patternFill>
    </fill>
    <fill>
      <patternFill patternType="solid">
        <fgColor rgb="FFFFFFFF"/>
        <bgColor rgb="FFFFFFFF"/>
      </patternFill>
    </fill>
    <fill>
      <patternFill patternType="solid">
        <fgColor theme="0" tint="-0.249977111117893"/>
        <bgColor rgb="FFFFFFFF"/>
      </patternFill>
    </fill>
    <fill>
      <patternFill patternType="solid">
        <fgColor theme="5"/>
        <bgColor rgb="FF1F3864"/>
      </patternFill>
    </fill>
    <fill>
      <patternFill patternType="solid">
        <fgColor theme="5"/>
        <bgColor rgb="FF385623"/>
      </patternFill>
    </fill>
    <fill>
      <patternFill patternType="solid">
        <fgColor rgb="FFED7D31"/>
        <bgColor indexed="64"/>
      </patternFill>
    </fill>
    <fill>
      <patternFill patternType="solid">
        <fgColor rgb="FFD2DEEF"/>
        <bgColor indexed="64"/>
      </patternFill>
    </fill>
    <fill>
      <patternFill patternType="solid">
        <fgColor rgb="FFEAEFF7"/>
        <bgColor indexed="64"/>
      </patternFill>
    </fill>
    <fill>
      <patternFill patternType="solid">
        <fgColor rgb="FF5B9BD5"/>
        <bgColor indexed="64"/>
      </patternFill>
    </fill>
    <fill>
      <patternFill patternType="solid">
        <fgColor rgb="FFFFFFFF"/>
        <bgColor indexed="64"/>
      </patternFill>
    </fill>
    <fill>
      <patternFill patternType="solid">
        <fgColor rgb="FFFFFFFF"/>
        <bgColor rgb="FF000000"/>
      </patternFill>
    </fill>
    <fill>
      <patternFill patternType="solid">
        <fgColor rgb="FFFF6600"/>
        <bgColor indexed="64"/>
      </patternFill>
    </fill>
    <fill>
      <patternFill patternType="solid">
        <fgColor theme="3" tint="0.59999389629810485"/>
        <bgColor indexed="64"/>
      </patternFill>
    </fill>
  </fills>
  <borders count="9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theme="9" tint="-0.2499465926084170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right/>
      <top style="thin">
        <color auto="1"/>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thin">
        <color indexed="64"/>
      </top>
      <bottom/>
      <diagonal/>
    </border>
    <border>
      <left style="thin">
        <color indexed="64"/>
      </left>
      <right/>
      <top/>
      <bottom/>
      <diagonal/>
    </border>
    <border>
      <left/>
      <right style="medium">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medium">
        <color indexed="64"/>
      </right>
      <top style="thin">
        <color indexed="64"/>
      </top>
      <bottom style="thin">
        <color indexed="64"/>
      </bottom>
      <diagonal/>
    </border>
    <border>
      <left style="thin">
        <color rgb="FF000000"/>
      </left>
      <right style="medium">
        <color indexed="64"/>
      </right>
      <top style="medium">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medium">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2" fillId="0" borderId="0"/>
    <xf numFmtId="0" fontId="3" fillId="0" borderId="0"/>
    <xf numFmtId="0" fontId="36" fillId="0" borderId="0" applyNumberFormat="0" applyFill="0" applyBorder="0" applyAlignment="0" applyProtection="0"/>
  </cellStyleXfs>
  <cellXfs count="484">
    <xf numFmtId="0" fontId="0" fillId="0" borderId="0" xfId="0"/>
    <xf numFmtId="0" fontId="5" fillId="2" borderId="0" xfId="0" applyFont="1" applyFill="1" applyAlignment="1" applyProtection="1">
      <alignment horizontal="center" vertical="center" wrapText="1"/>
      <protection locked="0"/>
    </xf>
    <xf numFmtId="0" fontId="9" fillId="2" borderId="0" xfId="0" applyFont="1" applyFill="1" applyAlignment="1">
      <alignment vertical="center"/>
    </xf>
    <xf numFmtId="0" fontId="11" fillId="5" borderId="0" xfId="0" applyFont="1" applyFill="1" applyAlignment="1">
      <alignment vertical="center"/>
    </xf>
    <xf numFmtId="0" fontId="11" fillId="5" borderId="9" xfId="0" applyFont="1" applyFill="1" applyBorder="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10" fillId="2" borderId="27" xfId="0" applyFont="1" applyFill="1" applyBorder="1" applyAlignment="1">
      <alignment vertical="center"/>
    </xf>
    <xf numFmtId="0" fontId="9" fillId="2" borderId="0" xfId="0" applyFont="1" applyFill="1" applyAlignment="1" applyProtection="1">
      <alignment vertical="center"/>
      <protection locked="0"/>
    </xf>
    <xf numFmtId="0" fontId="1" fillId="2" borderId="0" xfId="0" applyFont="1" applyFill="1" applyAlignment="1">
      <alignment vertical="center"/>
    </xf>
    <xf numFmtId="0" fontId="0" fillId="0" borderId="0" xfId="0" applyAlignment="1">
      <alignment horizontal="center" vertical="center"/>
    </xf>
    <xf numFmtId="0" fontId="10" fillId="2" borderId="25" xfId="0" applyFont="1" applyFill="1" applyBorder="1" applyAlignment="1">
      <alignment vertical="center"/>
    </xf>
    <xf numFmtId="0" fontId="11" fillId="5" borderId="0" xfId="0" applyFont="1" applyFill="1" applyAlignment="1">
      <alignment horizontal="center" vertical="center"/>
    </xf>
    <xf numFmtId="0" fontId="12"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7" fillId="12" borderId="41" xfId="0" applyFont="1" applyFill="1" applyBorder="1" applyAlignment="1">
      <alignment horizontal="center" vertical="center" wrapText="1" readingOrder="1"/>
    </xf>
    <xf numFmtId="0" fontId="28" fillId="12" borderId="41" xfId="0" applyFont="1" applyFill="1" applyBorder="1" applyAlignment="1">
      <alignment horizontal="center" vertical="center" wrapText="1" readingOrder="1"/>
    </xf>
    <xf numFmtId="0" fontId="29" fillId="12" borderId="41" xfId="0" applyFont="1" applyFill="1" applyBorder="1" applyAlignment="1">
      <alignment horizontal="center" vertical="center" wrapText="1" readingOrder="1"/>
    </xf>
    <xf numFmtId="0" fontId="24" fillId="10" borderId="42" xfId="0" applyFont="1" applyFill="1" applyBorder="1" applyAlignment="1">
      <alignment horizontal="center" vertical="center" wrapText="1" readingOrder="1"/>
    </xf>
    <xf numFmtId="0" fontId="24" fillId="11" borderId="45" xfId="0" applyFont="1" applyFill="1" applyBorder="1" applyAlignment="1">
      <alignment horizontal="center" vertical="center" wrapText="1" readingOrder="1"/>
    </xf>
    <xf numFmtId="0" fontId="24" fillId="10" borderId="45" xfId="0" applyFont="1" applyFill="1" applyBorder="1" applyAlignment="1">
      <alignment horizontal="center" vertical="center" wrapText="1" readingOrder="1"/>
    </xf>
    <xf numFmtId="0" fontId="0" fillId="2" borderId="0" xfId="0" applyFill="1" applyAlignment="1">
      <alignment horizontal="center" vertical="center" wrapText="1"/>
    </xf>
    <xf numFmtId="0" fontId="4" fillId="2" borderId="0" xfId="0" applyFont="1" applyFill="1" applyAlignment="1" applyProtection="1">
      <alignment horizontal="center" vertical="center" wrapText="1"/>
      <protection locked="0"/>
    </xf>
    <xf numFmtId="0" fontId="0" fillId="2" borderId="25" xfId="0" applyFill="1" applyBorder="1" applyAlignment="1">
      <alignment horizontal="center" vertical="center" wrapText="1"/>
    </xf>
    <xf numFmtId="0" fontId="4"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0" borderId="0" xfId="0"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0" fillId="0" borderId="21" xfId="0" applyBorder="1" applyAlignment="1">
      <alignment horizontal="center" vertical="center" wrapText="1"/>
    </xf>
    <xf numFmtId="0" fontId="6" fillId="4" borderId="48" xfId="0" applyFont="1" applyFill="1" applyBorder="1" applyAlignment="1">
      <alignment horizontal="center" vertical="center" textRotation="90" wrapText="1"/>
    </xf>
    <xf numFmtId="0" fontId="0" fillId="2" borderId="0" xfId="0" applyFill="1" applyAlignment="1">
      <alignment horizontal="left" vertical="center" wrapText="1"/>
    </xf>
    <xf numFmtId="0" fontId="6"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25"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0" fillId="2" borderId="46" xfId="0" applyFill="1" applyBorder="1" applyAlignment="1">
      <alignment horizontal="center" vertical="center" wrapText="1"/>
    </xf>
    <xf numFmtId="0" fontId="11" fillId="0" borderId="9" xfId="0" applyFont="1" applyBorder="1" applyAlignment="1">
      <alignment horizontal="center" vertical="center" wrapText="1"/>
    </xf>
    <xf numFmtId="0" fontId="31" fillId="10" borderId="14" xfId="0" applyFont="1" applyFill="1" applyBorder="1" applyAlignment="1">
      <alignment horizontal="center" vertical="center" wrapText="1" readingOrder="1"/>
    </xf>
    <xf numFmtId="0" fontId="31" fillId="10" borderId="15" xfId="0" applyFont="1" applyFill="1" applyBorder="1" applyAlignment="1">
      <alignment horizontal="center" vertical="center" wrapText="1" readingOrder="1"/>
    </xf>
    <xf numFmtId="0" fontId="31" fillId="11" borderId="17" xfId="0" applyFont="1" applyFill="1" applyBorder="1" applyAlignment="1">
      <alignment horizontal="center" vertical="center" wrapText="1" readingOrder="1"/>
    </xf>
    <xf numFmtId="0" fontId="31" fillId="11" borderId="18" xfId="0" applyFont="1" applyFill="1" applyBorder="1" applyAlignment="1">
      <alignment horizontal="center" vertical="center" wrapText="1" readingOrder="1"/>
    </xf>
    <xf numFmtId="0" fontId="31" fillId="10" borderId="37" xfId="0" applyFont="1" applyFill="1" applyBorder="1" applyAlignment="1">
      <alignment horizontal="center" vertical="center" wrapText="1" readingOrder="1"/>
    </xf>
    <xf numFmtId="0" fontId="31" fillId="10" borderId="26" xfId="0" applyFont="1" applyFill="1" applyBorder="1" applyAlignment="1">
      <alignment horizontal="center" vertical="center" wrapText="1" readingOrder="1"/>
    </xf>
    <xf numFmtId="0" fontId="31" fillId="10" borderId="38" xfId="0" applyFont="1" applyFill="1" applyBorder="1" applyAlignment="1">
      <alignment horizontal="center" vertical="center" wrapText="1" readingOrder="1"/>
    </xf>
    <xf numFmtId="0" fontId="31" fillId="11" borderId="14" xfId="0" applyFont="1" applyFill="1" applyBorder="1" applyAlignment="1">
      <alignment horizontal="center" vertical="center" wrapText="1" readingOrder="1"/>
    </xf>
    <xf numFmtId="0" fontId="31" fillId="10" borderId="17" xfId="0" applyFont="1" applyFill="1" applyBorder="1" applyAlignment="1">
      <alignment horizontal="center" vertical="center" wrapText="1" readingOrder="1"/>
    </xf>
    <xf numFmtId="0" fontId="31" fillId="11" borderId="37" xfId="0" applyFont="1" applyFill="1" applyBorder="1" applyAlignment="1">
      <alignment horizontal="center" vertical="center" wrapText="1" readingOrder="1"/>
    </xf>
    <xf numFmtId="0" fontId="31" fillId="11" borderId="26" xfId="0" applyFont="1" applyFill="1" applyBorder="1" applyAlignment="1">
      <alignment horizontal="center" vertical="center" wrapText="1" readingOrder="1"/>
    </xf>
    <xf numFmtId="0" fontId="31" fillId="11" borderId="38" xfId="0" applyFont="1" applyFill="1" applyBorder="1" applyAlignment="1">
      <alignment horizontal="center" vertical="center" wrapText="1" readingOrder="1"/>
    </xf>
    <xf numFmtId="0" fontId="31" fillId="10" borderId="35" xfId="0" applyFont="1" applyFill="1" applyBorder="1" applyAlignment="1">
      <alignment horizontal="center" vertical="center" wrapText="1" readingOrder="1"/>
    </xf>
    <xf numFmtId="0" fontId="31" fillId="10" borderId="28" xfId="0" applyFont="1" applyFill="1" applyBorder="1" applyAlignment="1">
      <alignment horizontal="center" vertical="center" wrapText="1" readingOrder="1"/>
    </xf>
    <xf numFmtId="0" fontId="31" fillId="10" borderId="36" xfId="0" applyFont="1" applyFill="1" applyBorder="1" applyAlignment="1">
      <alignment horizontal="center" vertical="center" wrapText="1" readingOrder="1"/>
    </xf>
    <xf numFmtId="0" fontId="31" fillId="11" borderId="19" xfId="0" applyFont="1" applyFill="1" applyBorder="1" applyAlignment="1">
      <alignment horizontal="center" vertical="center" wrapText="1" readingOrder="1"/>
    </xf>
    <xf numFmtId="0" fontId="11" fillId="5" borderId="19" xfId="0" applyFont="1" applyFill="1" applyBorder="1" applyAlignment="1">
      <alignment horizontal="center" vertical="center" wrapText="1"/>
    </xf>
    <xf numFmtId="0" fontId="0" fillId="2" borderId="0" xfId="0" applyFill="1" applyAlignment="1">
      <alignment vertical="center" wrapText="1"/>
    </xf>
    <xf numFmtId="0" fontId="11" fillId="5" borderId="0" xfId="0" applyFont="1" applyFill="1" applyAlignment="1">
      <alignment horizontal="center" vertical="center" wrapText="1"/>
    </xf>
    <xf numFmtId="0" fontId="0" fillId="0" borderId="39" xfId="0" applyBorder="1" applyAlignment="1">
      <alignment horizontal="center" vertical="center" textRotation="90" wrapText="1"/>
    </xf>
    <xf numFmtId="0" fontId="0" fillId="0" borderId="39" xfId="0"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textRotation="90" wrapText="1"/>
    </xf>
    <xf numFmtId="0" fontId="0" fillId="0" borderId="40" xfId="0" applyBorder="1" applyAlignment="1">
      <alignment horizontal="center" vertical="center" wrapText="1"/>
    </xf>
    <xf numFmtId="0" fontId="0" fillId="0" borderId="50" xfId="0" applyBorder="1" applyAlignment="1">
      <alignment horizontal="center" vertical="center" wrapText="1"/>
    </xf>
    <xf numFmtId="0" fontId="0" fillId="0" borderId="9" xfId="0" applyBorder="1" applyAlignment="1">
      <alignment horizontal="center" vertical="center" wrapText="1"/>
    </xf>
    <xf numFmtId="0" fontId="0" fillId="2" borderId="39"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40" xfId="0" applyFill="1" applyBorder="1" applyAlignment="1">
      <alignment horizontal="center" vertical="center" wrapText="1"/>
    </xf>
    <xf numFmtId="0" fontId="0" fillId="0" borderId="9" xfId="0" applyBorder="1" applyAlignment="1">
      <alignment horizontal="center" vertical="center" textRotation="90" wrapText="1"/>
    </xf>
    <xf numFmtId="0" fontId="0" fillId="0" borderId="20" xfId="0" applyBorder="1" applyAlignment="1">
      <alignment horizontal="center" vertical="center" textRotation="90" wrapText="1"/>
    </xf>
    <xf numFmtId="0" fontId="0" fillId="0" borderId="22" xfId="0" applyBorder="1" applyAlignment="1">
      <alignment horizontal="center" vertical="center" wrapText="1"/>
    </xf>
    <xf numFmtId="0" fontId="0" fillId="2" borderId="9" xfId="0" applyFill="1" applyBorder="1" applyAlignment="1">
      <alignment horizontal="center" vertical="center" wrapText="1"/>
    </xf>
    <xf numFmtId="0" fontId="0" fillId="2" borderId="21" xfId="0" applyFill="1" applyBorder="1" applyAlignment="1">
      <alignment horizontal="center" vertical="center" wrapText="1"/>
    </xf>
    <xf numFmtId="0" fontId="0" fillId="0" borderId="20" xfId="0" applyBorder="1" applyAlignment="1">
      <alignment horizontal="center" vertical="center" wrapText="1"/>
    </xf>
    <xf numFmtId="0" fontId="0" fillId="2" borderId="20" xfId="0" applyFill="1" applyBorder="1" applyAlignment="1">
      <alignment horizontal="center" vertical="center" wrapText="1"/>
    </xf>
    <xf numFmtId="0" fontId="0" fillId="0" borderId="39" xfId="0" applyBorder="1" applyAlignment="1" applyProtection="1">
      <alignment horizontal="center" vertical="center" wrapText="1"/>
      <protection hidden="1"/>
    </xf>
    <xf numFmtId="9" fontId="0" fillId="0" borderId="19" xfId="0" applyNumberFormat="1"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9" fontId="0" fillId="0" borderId="9" xfId="0" applyNumberFormat="1"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textRotation="90" wrapText="1"/>
    </xf>
    <xf numFmtId="0" fontId="0" fillId="0" borderId="15" xfId="0" applyBorder="1" applyAlignment="1">
      <alignment horizontal="center" vertical="center" wrapText="1"/>
    </xf>
    <xf numFmtId="9" fontId="0" fillId="0" borderId="55" xfId="0" applyNumberFormat="1" applyBorder="1" applyAlignment="1" applyProtection="1">
      <alignment horizontal="center" vertical="center" wrapText="1"/>
      <protection hidden="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4" xfId="0" applyBorder="1" applyAlignment="1">
      <alignment horizontal="center" vertical="center" textRotation="90" wrapText="1"/>
    </xf>
    <xf numFmtId="0" fontId="0" fillId="0" borderId="55" xfId="0" applyBorder="1" applyAlignment="1">
      <alignment horizontal="center" vertical="center" textRotation="90" wrapText="1"/>
    </xf>
    <xf numFmtId="0" fontId="0" fillId="0" borderId="57" xfId="0" applyBorder="1" applyAlignment="1">
      <alignment horizontal="center" vertical="center" wrapText="1"/>
    </xf>
    <xf numFmtId="0" fontId="0" fillId="0" borderId="54" xfId="0" applyBorder="1" applyAlignment="1">
      <alignment horizontal="center" vertical="center" wrapText="1"/>
    </xf>
    <xf numFmtId="0" fontId="0" fillId="2" borderId="55" xfId="0" applyFill="1" applyBorder="1" applyAlignment="1">
      <alignment horizontal="center" vertical="center" wrapText="1"/>
    </xf>
    <xf numFmtId="0" fontId="0" fillId="2" borderId="56" xfId="0" applyFill="1" applyBorder="1" applyAlignment="1">
      <alignment horizontal="center" vertical="center" wrapText="1"/>
    </xf>
    <xf numFmtId="0" fontId="0" fillId="2" borderId="54" xfId="0" applyFill="1" applyBorder="1" applyAlignment="1">
      <alignment horizontal="center" vertical="center" wrapText="1"/>
    </xf>
    <xf numFmtId="0" fontId="0" fillId="0" borderId="13" xfId="0" applyBorder="1" applyAlignment="1" applyProtection="1">
      <alignment horizontal="center" vertical="center" wrapText="1"/>
      <protection hidden="1"/>
    </xf>
    <xf numFmtId="9" fontId="0" fillId="0" borderId="14" xfId="0" applyNumberFormat="1"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0" fillId="0" borderId="13" xfId="0" applyBorder="1" applyAlignment="1">
      <alignment horizontal="center" vertical="center" textRotation="90" wrapText="1"/>
    </xf>
    <xf numFmtId="0" fontId="0" fillId="0" borderId="58" xfId="0" applyBorder="1" applyAlignment="1">
      <alignment horizontal="center" vertical="center" wrapText="1"/>
    </xf>
    <xf numFmtId="0" fontId="0" fillId="0" borderId="59" xfId="0" applyBorder="1" applyAlignment="1" applyProtection="1">
      <alignment horizontal="center" vertical="center" wrapText="1"/>
      <protection hidden="1"/>
    </xf>
    <xf numFmtId="0" fontId="0" fillId="0" borderId="17" xfId="0" applyBorder="1" applyAlignment="1">
      <alignment horizontal="center" vertical="center" wrapText="1"/>
    </xf>
    <xf numFmtId="0" fontId="0" fillId="0" borderId="18" xfId="0" applyBorder="1" applyAlignment="1">
      <alignment horizontal="center" vertical="center" wrapText="1"/>
    </xf>
    <xf numFmtId="9" fontId="0" fillId="0" borderId="17" xfId="0" applyNumberFormat="1" applyBorder="1" applyAlignment="1" applyProtection="1">
      <alignment horizontal="center" vertical="center" wrapText="1"/>
      <protection hidden="1"/>
    </xf>
    <xf numFmtId="0" fontId="0" fillId="0" borderId="16" xfId="0" applyBorder="1" applyAlignment="1">
      <alignment horizontal="center" vertical="center" textRotation="90" wrapText="1"/>
    </xf>
    <xf numFmtId="0" fontId="0" fillId="0" borderId="17" xfId="0" applyBorder="1" applyAlignment="1">
      <alignment horizontal="center" vertical="center" textRotation="90" wrapText="1"/>
    </xf>
    <xf numFmtId="0" fontId="0" fillId="0" borderId="60" xfId="0" applyBorder="1" applyAlignment="1">
      <alignment horizontal="center" vertical="center" wrapText="1"/>
    </xf>
    <xf numFmtId="0" fontId="0" fillId="0" borderId="61" xfId="0" applyBorder="1" applyAlignment="1" applyProtection="1">
      <alignment horizontal="center" vertical="center" wrapText="1"/>
      <protection hidden="1"/>
    </xf>
    <xf numFmtId="0" fontId="0" fillId="0" borderId="16" xfId="0" applyBorder="1" applyAlignment="1">
      <alignment horizontal="center" vertical="center" wrapText="1"/>
    </xf>
    <xf numFmtId="0" fontId="0" fillId="2" borderId="0" xfId="0" applyFill="1" applyAlignment="1">
      <alignment horizontal="center" vertical="center" textRotation="90" wrapText="1"/>
    </xf>
    <xf numFmtId="0" fontId="5" fillId="2" borderId="0" xfId="0" applyFont="1" applyFill="1" applyAlignment="1" applyProtection="1">
      <alignment horizontal="center" vertical="center" textRotation="90" wrapText="1"/>
      <protection locked="0"/>
    </xf>
    <xf numFmtId="0" fontId="35" fillId="5" borderId="9"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28" xfId="0" applyBorder="1" applyAlignment="1">
      <alignment horizontal="center" vertical="center" wrapText="1"/>
    </xf>
    <xf numFmtId="0" fontId="0" fillId="0" borderId="28" xfId="0" applyBorder="1" applyAlignment="1">
      <alignment horizontal="center" vertical="center" textRotation="90" wrapText="1"/>
    </xf>
    <xf numFmtId="0" fontId="0" fillId="0" borderId="36" xfId="0" applyBorder="1" applyAlignment="1">
      <alignment horizontal="center" vertical="center" wrapText="1"/>
    </xf>
    <xf numFmtId="0" fontId="0" fillId="0" borderId="35" xfId="0" applyBorder="1" applyAlignment="1" applyProtection="1">
      <alignment horizontal="center" vertical="center" wrapText="1"/>
      <protection hidden="1"/>
    </xf>
    <xf numFmtId="9" fontId="0" fillId="0" borderId="28"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5" xfId="0" applyBorder="1" applyAlignment="1">
      <alignment horizontal="center" vertical="center" textRotation="90" wrapText="1"/>
    </xf>
    <xf numFmtId="0" fontId="0" fillId="0" borderId="62" xfId="0" applyBorder="1" applyAlignment="1">
      <alignment horizontal="center" vertical="center" wrapText="1"/>
    </xf>
    <xf numFmtId="0" fontId="0" fillId="2" borderId="28"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56" xfId="0" applyBorder="1" applyAlignment="1">
      <alignment horizontal="center" vertical="center" textRotation="90" wrapText="1"/>
    </xf>
    <xf numFmtId="0" fontId="0" fillId="0" borderId="55" xfId="0" applyBorder="1" applyAlignment="1" applyProtection="1">
      <alignment horizontal="center" vertical="center" wrapText="1"/>
      <protection hidden="1"/>
    </xf>
    <xf numFmtId="0" fontId="0" fillId="0" borderId="54" xfId="0" applyBorder="1" applyAlignment="1" applyProtection="1">
      <alignment horizontal="center" vertical="center" wrapText="1"/>
      <protection hidden="1"/>
    </xf>
    <xf numFmtId="0" fontId="32" fillId="10" borderId="43" xfId="0" applyFont="1" applyFill="1" applyBorder="1" applyAlignment="1">
      <alignment horizontal="center" vertical="center" wrapText="1" readingOrder="1"/>
    </xf>
    <xf numFmtId="0" fontId="16" fillId="0" borderId="9" xfId="0" applyFont="1" applyBorder="1" applyAlignment="1">
      <alignment horizontal="center" vertical="center" wrapText="1"/>
    </xf>
    <xf numFmtId="0" fontId="11" fillId="5" borderId="9" xfId="0" applyFont="1" applyFill="1" applyBorder="1" applyAlignment="1">
      <alignment horizontal="center" vertical="center"/>
    </xf>
    <xf numFmtId="0" fontId="0" fillId="0" borderId="9" xfId="0" applyBorder="1" applyAlignment="1">
      <alignment horizontal="center" vertical="center"/>
    </xf>
    <xf numFmtId="0" fontId="11" fillId="6" borderId="9" xfId="0" applyFont="1" applyFill="1" applyBorder="1" applyAlignment="1">
      <alignment horizontal="center" vertical="center"/>
    </xf>
    <xf numFmtId="0" fontId="12" fillId="2" borderId="9" xfId="0" applyFont="1" applyFill="1" applyBorder="1" applyAlignment="1">
      <alignment horizontal="center" vertical="center"/>
    </xf>
    <xf numFmtId="0" fontId="0" fillId="0" borderId="55" xfId="0" applyBorder="1" applyAlignment="1">
      <alignment horizontal="center" vertical="center"/>
    </xf>
    <xf numFmtId="0" fontId="11" fillId="6" borderId="55" xfId="0" applyFont="1" applyFill="1" applyBorder="1" applyAlignment="1">
      <alignment horizontal="center" vertical="center"/>
    </xf>
    <xf numFmtId="0" fontId="12" fillId="2" borderId="55" xfId="0" applyFont="1" applyFill="1" applyBorder="1" applyAlignment="1">
      <alignment horizontal="center" vertical="center"/>
    </xf>
    <xf numFmtId="0" fontId="37" fillId="5" borderId="55" xfId="0" applyFont="1" applyFill="1" applyBorder="1" applyAlignment="1">
      <alignment horizontal="center" vertical="center" wrapText="1"/>
    </xf>
    <xf numFmtId="0" fontId="0" fillId="0" borderId="9"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0" xfId="0" applyAlignment="1">
      <alignment horizontal="center" vertical="center" textRotation="90" wrapText="1"/>
    </xf>
    <xf numFmtId="0" fontId="0" fillId="0" borderId="0" xfId="0" applyAlignment="1" applyProtection="1">
      <alignment horizontal="center" vertical="center" wrapText="1"/>
      <protection hidden="1"/>
    </xf>
    <xf numFmtId="9" fontId="0" fillId="0" borderId="0" xfId="0" applyNumberFormat="1" applyAlignment="1" applyProtection="1">
      <alignment horizontal="center" vertical="center" wrapText="1"/>
      <protection hidden="1"/>
    </xf>
    <xf numFmtId="0" fontId="0" fillId="0" borderId="0" xfId="0" applyAlignment="1">
      <alignment horizontal="left" vertical="center" wrapText="1"/>
    </xf>
    <xf numFmtId="0" fontId="34" fillId="10" borderId="55" xfId="0" applyFont="1" applyFill="1" applyBorder="1" applyAlignment="1">
      <alignment horizontal="center" vertical="center" wrapText="1" readingOrder="1"/>
    </xf>
    <xf numFmtId="0" fontId="6" fillId="4" borderId="66" xfId="0" applyFont="1" applyFill="1" applyBorder="1" applyAlignment="1">
      <alignment horizontal="center" vertical="center" textRotation="90" wrapText="1"/>
    </xf>
    <xf numFmtId="0" fontId="0" fillId="0" borderId="22"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59" xfId="0" applyBorder="1" applyAlignment="1">
      <alignment horizontal="center" vertical="center" wrapText="1"/>
    </xf>
    <xf numFmtId="0" fontId="0" fillId="0" borderId="24" xfId="0" applyBorder="1" applyAlignment="1">
      <alignment horizontal="center" vertical="center" wrapText="1"/>
    </xf>
    <xf numFmtId="0" fontId="0" fillId="2" borderId="24" xfId="0" applyFill="1" applyBorder="1" applyAlignment="1">
      <alignment horizontal="center" vertical="center" wrapText="1"/>
    </xf>
    <xf numFmtId="0" fontId="0" fillId="0" borderId="61" xfId="0" applyBorder="1" applyAlignment="1">
      <alignment horizontal="center" vertical="center" wrapText="1"/>
    </xf>
    <xf numFmtId="0" fontId="0" fillId="0" borderId="51" xfId="0" applyBorder="1" applyAlignment="1">
      <alignment horizontal="center" vertical="center" wrapText="1"/>
    </xf>
    <xf numFmtId="0" fontId="34" fillId="10" borderId="57" xfId="0" applyFont="1" applyFill="1" applyBorder="1" applyAlignment="1">
      <alignment horizontal="center" vertical="center" wrapText="1" readingOrder="1"/>
    </xf>
    <xf numFmtId="0" fontId="0" fillId="0" borderId="1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22" fillId="2" borderId="0" xfId="0" applyFont="1" applyFill="1" applyAlignment="1">
      <alignment horizontal="center" vertical="center" wrapText="1"/>
    </xf>
    <xf numFmtId="0" fontId="8" fillId="2" borderId="0" xfId="0" applyFont="1" applyFill="1" applyAlignment="1" applyProtection="1">
      <alignment horizontal="center" vertical="center" wrapText="1"/>
      <protection locked="0"/>
    </xf>
    <xf numFmtId="0" fontId="22" fillId="0" borderId="1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0" xfId="0" applyFont="1" applyAlignment="1">
      <alignment horizontal="center" vertical="center" wrapText="1"/>
    </xf>
    <xf numFmtId="0" fontId="13" fillId="7" borderId="68" xfId="0" applyFont="1" applyFill="1" applyBorder="1" applyAlignment="1">
      <alignment horizontal="center" vertical="center" wrapText="1"/>
    </xf>
    <xf numFmtId="0" fontId="14" fillId="8" borderId="69" xfId="0" applyFont="1" applyFill="1" applyBorder="1" applyAlignment="1">
      <alignment horizontal="center" vertical="center"/>
    </xf>
    <xf numFmtId="0" fontId="14" fillId="8" borderId="69" xfId="0" applyFont="1" applyFill="1" applyBorder="1" applyAlignment="1">
      <alignment horizontal="center" vertical="center" wrapText="1"/>
    </xf>
    <xf numFmtId="0" fontId="14" fillId="8" borderId="31" xfId="0" applyFont="1" applyFill="1" applyBorder="1" applyAlignment="1">
      <alignment horizontal="center" vertical="center" textRotation="90"/>
    </xf>
    <xf numFmtId="0" fontId="14" fillId="8" borderId="31" xfId="0" applyFont="1" applyFill="1" applyBorder="1" applyAlignment="1">
      <alignment horizontal="center" vertical="center"/>
    </xf>
    <xf numFmtId="0" fontId="17" fillId="6" borderId="9" xfId="0" applyFont="1" applyFill="1" applyBorder="1" applyAlignment="1">
      <alignment horizontal="center" vertical="center"/>
    </xf>
    <xf numFmtId="0" fontId="37" fillId="5" borderId="9" xfId="0" applyFont="1" applyFill="1" applyBorder="1" applyAlignment="1">
      <alignment horizontal="center" vertical="center" wrapText="1"/>
    </xf>
    <xf numFmtId="0" fontId="12" fillId="2" borderId="19"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52" xfId="0" applyFont="1" applyFill="1" applyBorder="1" applyAlignment="1">
      <alignment horizontal="center" vertical="center"/>
    </xf>
    <xf numFmtId="0" fontId="0" fillId="0" borderId="19" xfId="0" applyBorder="1" applyAlignment="1">
      <alignment horizontal="center" vertical="center"/>
    </xf>
    <xf numFmtId="0" fontId="0" fillId="0" borderId="70" xfId="0" applyBorder="1" applyAlignment="1">
      <alignment horizontal="center" vertical="center"/>
    </xf>
    <xf numFmtId="0" fontId="0" fillId="0" borderId="52" xfId="0" applyBorder="1" applyAlignment="1">
      <alignment horizontal="center" vertical="center"/>
    </xf>
    <xf numFmtId="0" fontId="11" fillId="5" borderId="19" xfId="0" applyFont="1" applyFill="1" applyBorder="1" applyAlignment="1">
      <alignment horizontal="center" vertical="center"/>
    </xf>
    <xf numFmtId="0" fontId="11" fillId="6" borderId="19" xfId="0" applyFont="1" applyFill="1" applyBorder="1" applyAlignment="1">
      <alignment horizontal="center" vertical="center"/>
    </xf>
    <xf numFmtId="0" fontId="14" fillId="8" borderId="68" xfId="0" applyFont="1" applyFill="1" applyBorder="1" applyAlignment="1">
      <alignment horizontal="center" vertical="center" wrapText="1"/>
    </xf>
    <xf numFmtId="0" fontId="14" fillId="8" borderId="71" xfId="0" applyFont="1" applyFill="1" applyBorder="1" applyAlignment="1">
      <alignment horizontal="center" vertical="center"/>
    </xf>
    <xf numFmtId="0" fontId="11" fillId="5" borderId="20" xfId="0" applyFont="1" applyFill="1" applyBorder="1" applyAlignment="1">
      <alignment horizontal="center" vertical="center" wrapText="1"/>
    </xf>
    <xf numFmtId="0" fontId="17" fillId="6" borderId="21" xfId="0" applyFont="1" applyFill="1" applyBorder="1" applyAlignment="1">
      <alignment horizontal="center" vertical="center"/>
    </xf>
    <xf numFmtId="0" fontId="11" fillId="0" borderId="20" xfId="0" applyFont="1" applyBorder="1" applyAlignment="1">
      <alignment horizontal="center" vertical="center" wrapText="1"/>
    </xf>
    <xf numFmtId="0" fontId="35" fillId="5" borderId="20" xfId="0" applyFont="1" applyFill="1" applyBorder="1" applyAlignment="1">
      <alignment horizontal="center" vertical="center" wrapText="1"/>
    </xf>
    <xf numFmtId="0" fontId="11" fillId="6" borderId="21" xfId="0" applyFont="1" applyFill="1" applyBorder="1" applyAlignment="1">
      <alignment horizontal="center" vertical="center"/>
    </xf>
    <xf numFmtId="0" fontId="37" fillId="5" borderId="20" xfId="0" applyFont="1" applyFill="1" applyBorder="1" applyAlignment="1">
      <alignment horizontal="center" vertical="center" wrapText="1"/>
    </xf>
    <xf numFmtId="0" fontId="37" fillId="5" borderId="54" xfId="0" applyFont="1" applyFill="1" applyBorder="1" applyAlignment="1">
      <alignment horizontal="center" vertical="center" wrapText="1"/>
    </xf>
    <xf numFmtId="0" fontId="37" fillId="5" borderId="16" xfId="0" applyFont="1" applyFill="1" applyBorder="1" applyAlignment="1">
      <alignment horizontal="center" vertical="center" wrapText="1"/>
    </xf>
    <xf numFmtId="0" fontId="37" fillId="5" borderId="17" xfId="0" applyFont="1" applyFill="1" applyBorder="1" applyAlignment="1">
      <alignment horizontal="center" vertical="center" wrapText="1"/>
    </xf>
    <xf numFmtId="0" fontId="11" fillId="6" borderId="17" xfId="0" applyFont="1" applyFill="1" applyBorder="1" applyAlignment="1">
      <alignment horizontal="center" vertical="center"/>
    </xf>
    <xf numFmtId="0" fontId="11" fillId="6" borderId="18" xfId="0" applyFont="1" applyFill="1" applyBorder="1" applyAlignment="1">
      <alignment horizontal="center" vertical="center"/>
    </xf>
    <xf numFmtId="0" fontId="16" fillId="0" borderId="21" xfId="0" applyFont="1" applyBorder="1" applyAlignment="1">
      <alignment horizontal="center" vertical="center" wrapText="1"/>
    </xf>
    <xf numFmtId="0" fontId="11" fillId="5" borderId="16" xfId="0" applyFont="1" applyFill="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0" fillId="0" borderId="15" xfId="0" applyBorder="1" applyAlignment="1">
      <alignment horizontal="center" vertical="center" textRotation="90" wrapText="1"/>
    </xf>
    <xf numFmtId="0" fontId="0" fillId="0" borderId="21" xfId="0" applyBorder="1" applyAlignment="1">
      <alignment horizontal="center" vertical="center" textRotation="90" wrapText="1"/>
    </xf>
    <xf numFmtId="0" fontId="0" fillId="0" borderId="18" xfId="0" applyBorder="1" applyAlignment="1">
      <alignment horizontal="center" vertical="center" textRotation="90" wrapText="1"/>
    </xf>
    <xf numFmtId="0" fontId="0" fillId="0" borderId="40" xfId="0" applyBorder="1" applyAlignment="1">
      <alignment horizontal="center" vertical="center" textRotation="90" wrapText="1"/>
    </xf>
    <xf numFmtId="0" fontId="22" fillId="0" borderId="28" xfId="0" applyFont="1" applyBorder="1" applyAlignment="1">
      <alignment horizontal="center" vertical="center" wrapText="1"/>
    </xf>
    <xf numFmtId="0" fontId="0" fillId="0" borderId="36" xfId="0" applyBorder="1" applyAlignment="1">
      <alignment horizontal="center" vertical="center" textRotation="90" wrapText="1"/>
    </xf>
    <xf numFmtId="0" fontId="0" fillId="0" borderId="63" xfId="0" applyBorder="1" applyAlignment="1">
      <alignment horizontal="center" vertical="center" wrapText="1"/>
    </xf>
    <xf numFmtId="0" fontId="0" fillId="0" borderId="36" xfId="0" applyBorder="1" applyAlignment="1" applyProtection="1">
      <alignment horizontal="center" vertical="center" wrapText="1"/>
      <protection hidden="1"/>
    </xf>
    <xf numFmtId="0" fontId="22" fillId="0" borderId="55" xfId="0" applyFont="1" applyBorder="1" applyAlignment="1">
      <alignment horizontal="center" vertical="center" wrapText="1"/>
    </xf>
    <xf numFmtId="0" fontId="0" fillId="0" borderId="56" xfId="0" applyBorder="1" applyAlignment="1" applyProtection="1">
      <alignment horizontal="center" vertical="center" wrapText="1"/>
      <protection hidden="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73" xfId="0" applyBorder="1" applyAlignment="1">
      <alignment horizontal="center" vertical="center" textRotation="90" wrapText="1"/>
    </xf>
    <xf numFmtId="0" fontId="0" fillId="0" borderId="74" xfId="0" applyBorder="1" applyAlignment="1">
      <alignment horizontal="center" vertical="center" wrapText="1"/>
    </xf>
    <xf numFmtId="0" fontId="0" fillId="0" borderId="75" xfId="0" applyBorder="1" applyAlignment="1" applyProtection="1">
      <alignment horizontal="center" vertical="center" wrapText="1"/>
      <protection hidden="1"/>
    </xf>
    <xf numFmtId="9" fontId="0" fillId="0" borderId="73" xfId="0" applyNumberFormat="1" applyBorder="1" applyAlignment="1" applyProtection="1">
      <alignment horizontal="center" vertical="center" wrapText="1"/>
      <protection hidden="1"/>
    </xf>
    <xf numFmtId="0" fontId="0" fillId="0" borderId="73" xfId="0" applyBorder="1" applyAlignment="1" applyProtection="1">
      <alignment horizontal="center" vertical="center" wrapText="1"/>
      <protection hidden="1"/>
    </xf>
    <xf numFmtId="0" fontId="22" fillId="0" borderId="73" xfId="0" applyFont="1" applyBorder="1" applyAlignment="1">
      <alignment horizontal="center" vertical="center" wrapText="1"/>
    </xf>
    <xf numFmtId="0" fontId="0" fillId="0" borderId="74" xfId="0" applyBorder="1" applyAlignment="1">
      <alignment horizontal="center" vertical="center" textRotation="90" wrapText="1"/>
    </xf>
    <xf numFmtId="0" fontId="0" fillId="0" borderId="75" xfId="0" applyBorder="1" applyAlignment="1">
      <alignment horizontal="center" vertical="center" textRotation="90" wrapText="1"/>
    </xf>
    <xf numFmtId="0" fontId="0" fillId="0" borderId="76" xfId="0" applyBorder="1" applyAlignment="1">
      <alignment horizontal="center" vertical="center" wrapText="1"/>
    </xf>
    <xf numFmtId="0" fontId="0" fillId="0" borderId="75" xfId="0" applyBorder="1" applyAlignment="1">
      <alignment horizontal="center" vertical="center" wrapText="1"/>
    </xf>
    <xf numFmtId="0" fontId="0" fillId="0" borderId="74" xfId="0" applyBorder="1" applyAlignment="1" applyProtection="1">
      <alignment horizontal="center" vertical="center" wrapText="1"/>
      <protection hidden="1"/>
    </xf>
    <xf numFmtId="0" fontId="0" fillId="0" borderId="77" xfId="0" applyBorder="1" applyAlignment="1">
      <alignment horizontal="center" vertical="center" wrapText="1"/>
    </xf>
    <xf numFmtId="0" fontId="0" fillId="2" borderId="7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75" xfId="0" applyFill="1" applyBorder="1" applyAlignment="1">
      <alignment horizontal="center" vertical="center" wrapText="1"/>
    </xf>
    <xf numFmtId="0" fontId="0" fillId="2" borderId="78" xfId="0" applyFill="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0" xfId="0" applyBorder="1" applyAlignment="1">
      <alignment horizontal="center" vertical="center" textRotation="90" wrapText="1"/>
    </xf>
    <xf numFmtId="0" fontId="0" fillId="0" borderId="81" xfId="0" applyBorder="1" applyAlignment="1">
      <alignment horizontal="center" vertical="center" wrapText="1"/>
    </xf>
    <xf numFmtId="0" fontId="0" fillId="0" borderId="82" xfId="0" applyBorder="1" applyAlignment="1" applyProtection="1">
      <alignment horizontal="center" vertical="center" wrapText="1"/>
      <protection hidden="1"/>
    </xf>
    <xf numFmtId="9" fontId="0" fillId="0" borderId="80" xfId="0" applyNumberFormat="1" applyBorder="1" applyAlignment="1" applyProtection="1">
      <alignment horizontal="center" vertical="center" wrapText="1"/>
      <protection hidden="1"/>
    </xf>
    <xf numFmtId="0" fontId="0" fillId="0" borderId="80" xfId="0" applyBorder="1" applyAlignment="1" applyProtection="1">
      <alignment horizontal="center" vertical="center" wrapText="1"/>
      <protection hidden="1"/>
    </xf>
    <xf numFmtId="0" fontId="22" fillId="0" borderId="80" xfId="0" applyFont="1" applyBorder="1" applyAlignment="1">
      <alignment horizontal="center" vertical="center" wrapText="1"/>
    </xf>
    <xf numFmtId="0" fontId="0" fillId="0" borderId="81" xfId="0" applyBorder="1" applyAlignment="1">
      <alignment horizontal="center" vertical="center" textRotation="90" wrapText="1"/>
    </xf>
    <xf numFmtId="0" fontId="0" fillId="0" borderId="82" xfId="0" applyBorder="1" applyAlignment="1">
      <alignment horizontal="center" vertical="center" textRotation="90" wrapText="1"/>
    </xf>
    <xf numFmtId="0" fontId="0" fillId="0" borderId="83" xfId="0" applyBorder="1" applyAlignment="1">
      <alignment horizontal="center" vertical="center" wrapText="1"/>
    </xf>
    <xf numFmtId="0" fontId="0" fillId="0" borderId="82" xfId="0" applyBorder="1" applyAlignment="1">
      <alignment horizontal="center" vertical="center" wrapText="1"/>
    </xf>
    <xf numFmtId="0" fontId="0" fillId="0" borderId="81" xfId="0" applyBorder="1" applyAlignment="1" applyProtection="1">
      <alignment horizontal="center" vertical="center" wrapText="1"/>
      <protection hidden="1"/>
    </xf>
    <xf numFmtId="0" fontId="0" fillId="0" borderId="84" xfId="0" applyBorder="1" applyAlignment="1">
      <alignment horizontal="center" vertical="center" wrapText="1"/>
    </xf>
    <xf numFmtId="0" fontId="0" fillId="2" borderId="80" xfId="0" applyFill="1" applyBorder="1" applyAlignment="1">
      <alignment horizontal="center" vertical="center" wrapText="1"/>
    </xf>
    <xf numFmtId="0" fontId="0" fillId="2" borderId="81" xfId="0" applyFill="1" applyBorder="1" applyAlignment="1">
      <alignment horizontal="center" vertical="center" wrapText="1"/>
    </xf>
    <xf numFmtId="0" fontId="0" fillId="2" borderId="82" xfId="0" applyFill="1" applyBorder="1" applyAlignment="1">
      <alignment horizontal="center" vertical="center" wrapText="1"/>
    </xf>
    <xf numFmtId="0" fontId="0" fillId="2" borderId="85" xfId="0" applyFill="1" applyBorder="1" applyAlignment="1">
      <alignment horizontal="center" vertical="center" wrapText="1"/>
    </xf>
    <xf numFmtId="0" fontId="0" fillId="0" borderId="86" xfId="0" applyBorder="1" applyAlignment="1">
      <alignment horizontal="center" vertical="center" wrapText="1"/>
    </xf>
    <xf numFmtId="0" fontId="38" fillId="0" borderId="63" xfId="3" applyFont="1" applyBorder="1" applyAlignment="1">
      <alignment horizontal="center" vertical="center" wrapText="1"/>
    </xf>
    <xf numFmtId="0" fontId="38" fillId="0" borderId="59" xfId="0" applyFont="1" applyBorder="1" applyAlignment="1">
      <alignment horizontal="center" vertical="center" wrapText="1"/>
    </xf>
    <xf numFmtId="0" fontId="12" fillId="14" borderId="59"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58" xfId="0" applyFont="1" applyBorder="1" applyAlignment="1">
      <alignment horizontal="center" vertical="center" wrapText="1"/>
    </xf>
    <xf numFmtId="0" fontId="12" fillId="14" borderId="51"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50" xfId="0" applyFont="1" applyBorder="1" applyAlignment="1">
      <alignment horizontal="center" vertical="center" wrapText="1"/>
    </xf>
    <xf numFmtId="0" fontId="0" fillId="2" borderId="24" xfId="0" applyFill="1" applyBorder="1" applyAlignment="1">
      <alignment horizontal="center" vertical="center" textRotation="90" wrapText="1"/>
    </xf>
    <xf numFmtId="0" fontId="0" fillId="2" borderId="88"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22" xfId="0" applyFill="1" applyBorder="1" applyAlignment="1">
      <alignment horizontal="center" vertical="center" textRotation="90" wrapText="1"/>
    </xf>
    <xf numFmtId="0" fontId="0" fillId="2" borderId="20" xfId="0" applyFill="1" applyBorder="1" applyAlignment="1" applyProtection="1">
      <alignment horizontal="center" vertical="center" wrapText="1"/>
      <protection hidden="1"/>
    </xf>
    <xf numFmtId="9" fontId="0" fillId="2" borderId="9" xfId="0" applyNumberFormat="1" applyFill="1" applyBorder="1" applyAlignment="1" applyProtection="1">
      <alignment horizontal="center" vertical="center" wrapText="1"/>
      <protection hidden="1"/>
    </xf>
    <xf numFmtId="0" fontId="0" fillId="2" borderId="9" xfId="0" applyFill="1" applyBorder="1" applyAlignment="1" applyProtection="1">
      <alignment horizontal="center" vertical="center" wrapText="1"/>
      <protection hidden="1"/>
    </xf>
    <xf numFmtId="0" fontId="22" fillId="2" borderId="9" xfId="0" applyFont="1" applyFill="1" applyBorder="1" applyAlignment="1">
      <alignment horizontal="center" vertical="center" wrapText="1"/>
    </xf>
    <xf numFmtId="0" fontId="0" fillId="2" borderId="21" xfId="0" applyFill="1" applyBorder="1" applyAlignment="1">
      <alignment horizontal="center" vertical="center" textRotation="90" wrapText="1"/>
    </xf>
    <xf numFmtId="0" fontId="0" fillId="2" borderId="20" xfId="0" applyFill="1" applyBorder="1" applyAlignment="1">
      <alignment horizontal="center" vertical="center" textRotation="90" wrapText="1"/>
    </xf>
    <xf numFmtId="0" fontId="0" fillId="2" borderId="9" xfId="0" applyFill="1" applyBorder="1" applyAlignment="1">
      <alignment horizontal="center" vertical="center" textRotation="90" wrapText="1"/>
    </xf>
    <xf numFmtId="0" fontId="0" fillId="2" borderId="21" xfId="0" applyFill="1" applyBorder="1" applyAlignment="1" applyProtection="1">
      <alignment horizontal="center" vertical="center" wrapText="1"/>
      <protection hidden="1"/>
    </xf>
    <xf numFmtId="0" fontId="0" fillId="2" borderId="22" xfId="0" applyFill="1"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22" fillId="0" borderId="14" xfId="0" applyFont="1" applyBorder="1" applyAlignment="1">
      <alignment horizontal="center" vertical="center" wrapText="1"/>
    </xf>
    <xf numFmtId="0" fontId="22" fillId="0" borderId="53" xfId="0" applyFont="1" applyBorder="1" applyAlignment="1">
      <alignment horizontal="center" vertical="center" wrapText="1"/>
    </xf>
    <xf numFmtId="0" fontId="0" fillId="0" borderId="21" xfId="0" applyBorder="1" applyAlignment="1">
      <alignment horizontal="center" vertical="center" textRotation="90" wrapText="1"/>
    </xf>
    <xf numFmtId="0" fontId="0" fillId="0" borderId="18" xfId="0" applyBorder="1" applyAlignment="1">
      <alignment horizontal="center" vertical="center" textRotation="90" wrapText="1"/>
    </xf>
    <xf numFmtId="0" fontId="0" fillId="0" borderId="20"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9" fontId="0" fillId="0" borderId="14" xfId="0" applyNumberFormat="1" applyBorder="1" applyAlignment="1" applyProtection="1">
      <alignment horizontal="center" vertical="center" wrapText="1"/>
      <protection hidden="1"/>
    </xf>
    <xf numFmtId="9" fontId="0" fillId="0" borderId="9" xfId="0" applyNumberFormat="1" applyBorder="1" applyAlignment="1" applyProtection="1">
      <alignment horizontal="center" vertical="center" wrapText="1"/>
      <protection hidden="1"/>
    </xf>
    <xf numFmtId="9" fontId="0" fillId="0" borderId="17" xfId="0" applyNumberFormat="1"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22" fillId="0" borderId="1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7" xfId="0" applyFont="1" applyBorder="1" applyAlignment="1">
      <alignment horizontal="center" vertical="center" wrapText="1"/>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textRotation="90" wrapText="1"/>
    </xf>
    <xf numFmtId="0" fontId="0" fillId="0" borderId="17" xfId="0" applyBorder="1" applyAlignment="1">
      <alignment horizontal="center" vertical="center" textRotation="90" wrapText="1"/>
    </xf>
    <xf numFmtId="0" fontId="4"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textRotation="90" wrapText="1"/>
    </xf>
    <xf numFmtId="0" fontId="4" fillId="0" borderId="14" xfId="0" applyFont="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40" xfId="0" applyFill="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pplyProtection="1">
      <alignment horizontal="center" vertical="center" wrapText="1"/>
      <protection hidden="1"/>
    </xf>
    <xf numFmtId="0" fontId="0" fillId="0" borderId="15" xfId="0" applyBorder="1" applyAlignment="1">
      <alignment horizontal="center" vertical="center" textRotation="90" wrapText="1"/>
    </xf>
    <xf numFmtId="0" fontId="6" fillId="4" borderId="23" xfId="0" applyFont="1" applyFill="1" applyBorder="1" applyAlignment="1">
      <alignment horizontal="center" vertical="center" textRotation="90" wrapText="1"/>
    </xf>
    <xf numFmtId="0" fontId="6" fillId="4" borderId="26" xfId="0" applyFont="1" applyFill="1" applyBorder="1" applyAlignment="1">
      <alignment horizontal="center" vertical="center" textRotation="90" wrapText="1"/>
    </xf>
    <xf numFmtId="0" fontId="6" fillId="4" borderId="48"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4" borderId="49" xfId="0" applyFont="1" applyFill="1" applyBorder="1" applyAlignment="1">
      <alignment horizontal="center" vertical="center" textRotation="90" wrapText="1"/>
    </xf>
    <xf numFmtId="0" fontId="6" fillId="4" borderId="65" xfId="0" applyFont="1" applyFill="1" applyBorder="1" applyAlignment="1">
      <alignment horizontal="center" vertical="center" textRotation="90" wrapText="1"/>
    </xf>
    <xf numFmtId="0" fontId="6" fillId="4" borderId="13" xfId="0" applyFont="1" applyFill="1" applyBorder="1" applyAlignment="1">
      <alignment horizontal="center" vertical="center" textRotation="90" wrapText="1"/>
    </xf>
    <xf numFmtId="0" fontId="6" fillId="4" borderId="54" xfId="0" applyFont="1" applyFill="1" applyBorder="1" applyAlignment="1">
      <alignment horizontal="center" vertical="center" textRotation="90" wrapText="1"/>
    </xf>
    <xf numFmtId="0" fontId="6" fillId="4" borderId="14" xfId="0" applyFont="1" applyFill="1" applyBorder="1" applyAlignment="1">
      <alignment horizontal="center" vertical="center" textRotation="90" wrapText="1"/>
    </xf>
    <xf numFmtId="0" fontId="6" fillId="4" borderId="55" xfId="0" applyFont="1" applyFill="1" applyBorder="1" applyAlignment="1">
      <alignment horizontal="center" vertical="center" textRotation="90" wrapText="1"/>
    </xf>
    <xf numFmtId="0" fontId="6" fillId="4" borderId="15" xfId="0" applyFont="1" applyFill="1" applyBorder="1" applyAlignment="1">
      <alignment horizontal="center" vertical="center" textRotation="90" wrapText="1"/>
    </xf>
    <xf numFmtId="0" fontId="6" fillId="4" borderId="56" xfId="0" applyFont="1" applyFill="1" applyBorder="1" applyAlignment="1">
      <alignment horizontal="center" vertical="center" textRotation="90" wrapText="1"/>
    </xf>
    <xf numFmtId="0" fontId="32" fillId="10" borderId="43" xfId="0" applyFont="1" applyFill="1" applyBorder="1" applyAlignment="1">
      <alignment horizontal="center" vertical="center" wrapText="1" readingOrder="1"/>
    </xf>
    <xf numFmtId="0" fontId="32" fillId="10" borderId="38" xfId="0" applyFont="1" applyFill="1" applyBorder="1" applyAlignment="1">
      <alignment horizontal="center" vertical="center" wrapText="1" readingOrder="1"/>
    </xf>
    <xf numFmtId="0" fontId="26" fillId="10" borderId="23" xfId="0" applyFont="1" applyFill="1" applyBorder="1" applyAlignment="1">
      <alignment horizontal="center" vertical="center" wrapText="1" readingOrder="1"/>
    </xf>
    <xf numFmtId="0" fontId="26" fillId="10" borderId="26" xfId="0" applyFont="1" applyFill="1" applyBorder="1" applyAlignment="1">
      <alignment horizontal="center" vertical="center" wrapText="1" readingOrder="1"/>
    </xf>
    <xf numFmtId="0" fontId="26" fillId="10" borderId="66" xfId="0" applyFont="1" applyFill="1" applyBorder="1" applyAlignment="1">
      <alignment horizontal="center" vertical="center" wrapText="1" readingOrder="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26" fillId="10" borderId="33" xfId="0" applyFont="1" applyFill="1" applyBorder="1" applyAlignment="1">
      <alignment horizontal="center" vertical="center" wrapText="1" readingOrder="1"/>
    </xf>
    <xf numFmtId="0" fontId="26" fillId="10" borderId="37" xfId="0" applyFont="1" applyFill="1" applyBorder="1" applyAlignment="1">
      <alignment horizontal="center" vertical="center" wrapText="1" readingOrder="1"/>
    </xf>
    <xf numFmtId="0" fontId="6" fillId="4" borderId="47" xfId="0" applyFont="1" applyFill="1" applyBorder="1" applyAlignment="1">
      <alignment horizontal="center" vertical="center" textRotation="90" wrapText="1"/>
    </xf>
    <xf numFmtId="0" fontId="6" fillId="4" borderId="64" xfId="0" applyFont="1" applyFill="1" applyBorder="1" applyAlignment="1">
      <alignment horizontal="center" vertical="center" textRotation="90" wrapText="1"/>
    </xf>
    <xf numFmtId="0" fontId="6" fillId="4" borderId="14"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6" fillId="4" borderId="13" xfId="0" applyFont="1" applyFill="1" applyBorder="1" applyAlignment="1" applyProtection="1">
      <alignment horizontal="center" vertical="center" textRotation="90" wrapText="1"/>
      <protection locked="0"/>
    </xf>
    <xf numFmtId="0" fontId="6" fillId="4" borderId="54" xfId="0" applyFont="1" applyFill="1" applyBorder="1" applyAlignment="1" applyProtection="1">
      <alignment horizontal="center" vertical="center" textRotation="90" wrapText="1"/>
      <protection locked="0"/>
    </xf>
    <xf numFmtId="0" fontId="6" fillId="4" borderId="14" xfId="0" applyFont="1" applyFill="1" applyBorder="1" applyAlignment="1" applyProtection="1">
      <alignment horizontal="center" vertical="center" wrapText="1"/>
      <protection locked="0"/>
    </xf>
    <xf numFmtId="0" fontId="6" fillId="4" borderId="55" xfId="0" applyFont="1" applyFill="1" applyBorder="1" applyAlignment="1" applyProtection="1">
      <alignment horizontal="center" vertical="center" wrapText="1"/>
      <protection locked="0"/>
    </xf>
    <xf numFmtId="0" fontId="6" fillId="4" borderId="15"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5" fillId="2" borderId="13"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6" fillId="4" borderId="33" xfId="0" applyFont="1" applyFill="1" applyBorder="1" applyAlignment="1">
      <alignment horizontal="center" vertical="center" textRotation="90" wrapText="1"/>
    </xf>
    <xf numFmtId="0" fontId="6" fillId="4" borderId="37" xfId="0" applyFont="1" applyFill="1" applyBorder="1" applyAlignment="1">
      <alignment horizontal="center" vertical="center" textRotation="90" wrapText="1"/>
    </xf>
    <xf numFmtId="0" fontId="6" fillId="4" borderId="43" xfId="0" applyFont="1" applyFill="1" applyBorder="1" applyAlignment="1">
      <alignment horizontal="center" vertical="center" textRotation="90" wrapText="1"/>
    </xf>
    <xf numFmtId="0" fontId="6" fillId="4" borderId="38" xfId="0" applyFont="1" applyFill="1" applyBorder="1" applyAlignment="1">
      <alignment horizontal="center" vertical="center" textRotation="90" wrapText="1"/>
    </xf>
    <xf numFmtId="0" fontId="6" fillId="4" borderId="29" xfId="0" applyFont="1" applyFill="1" applyBorder="1" applyAlignment="1">
      <alignment horizontal="center" vertical="center" textRotation="90" wrapText="1"/>
    </xf>
    <xf numFmtId="0" fontId="6" fillId="4" borderId="67" xfId="0" applyFont="1" applyFill="1" applyBorder="1" applyAlignment="1">
      <alignment horizontal="center" vertical="center" textRotation="90" wrapText="1"/>
    </xf>
    <xf numFmtId="0" fontId="0" fillId="0" borderId="19" xfId="0" applyBorder="1" applyAlignment="1">
      <alignment horizontal="center" vertical="center" wrapText="1"/>
    </xf>
    <xf numFmtId="0" fontId="0" fillId="0" borderId="20" xfId="0" applyBorder="1" applyAlignment="1">
      <alignment horizontal="center" vertical="center" textRotation="90" wrapText="1"/>
    </xf>
    <xf numFmtId="0" fontId="0" fillId="0" borderId="16" xfId="0" applyBorder="1" applyAlignment="1">
      <alignment horizontal="center" vertical="center" textRotation="90" wrapText="1"/>
    </xf>
    <xf numFmtId="0" fontId="22" fillId="0" borderId="5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53" xfId="0" applyFont="1" applyBorder="1" applyAlignment="1">
      <alignment horizontal="center" vertical="center" wrapText="1"/>
    </xf>
    <xf numFmtId="0" fontId="0" fillId="0" borderId="13" xfId="0" applyBorder="1" applyAlignment="1">
      <alignment horizontal="center" vertical="center" textRotation="90" wrapText="1"/>
    </xf>
    <xf numFmtId="0" fontId="0" fillId="0" borderId="39" xfId="0" applyBorder="1" applyAlignment="1">
      <alignment horizontal="center" vertical="center" wrapText="1"/>
    </xf>
    <xf numFmtId="0" fontId="0" fillId="0" borderId="19" xfId="0" applyBorder="1" applyAlignment="1">
      <alignment horizontal="center" vertical="center" textRotation="90" wrapText="1"/>
    </xf>
    <xf numFmtId="0" fontId="22" fillId="0" borderId="19" xfId="0" applyFont="1" applyBorder="1" applyAlignment="1">
      <alignment horizontal="center" vertical="center" wrapText="1"/>
    </xf>
    <xf numFmtId="9" fontId="0" fillId="0" borderId="19" xfId="0" applyNumberFormat="1"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0" fillId="0" borderId="40" xfId="0"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2" fillId="0" borderId="31" xfId="0" applyFont="1" applyBorder="1" applyAlignment="1">
      <alignment horizontal="center" vertical="center" textRotation="90"/>
    </xf>
    <xf numFmtId="0" fontId="22" fillId="0" borderId="32" xfId="0" applyFont="1" applyBorder="1" applyAlignment="1">
      <alignment horizontal="center" vertical="center" textRotation="90"/>
    </xf>
    <xf numFmtId="0" fontId="22" fillId="0" borderId="30" xfId="0" applyFont="1" applyBorder="1" applyAlignment="1">
      <alignment horizontal="center" vertical="center" textRotation="90"/>
    </xf>
    <xf numFmtId="0" fontId="31" fillId="11" borderId="14" xfId="0" applyFont="1" applyFill="1" applyBorder="1" applyAlignment="1">
      <alignment horizontal="center" vertical="center" wrapText="1" readingOrder="1"/>
    </xf>
    <xf numFmtId="0" fontId="31" fillId="11" borderId="17" xfId="0" applyFont="1" applyFill="1" applyBorder="1" applyAlignment="1">
      <alignment horizontal="center" vertical="center" wrapText="1" readingOrder="1"/>
    </xf>
    <xf numFmtId="0" fontId="31" fillId="11" borderId="43" xfId="0" applyFont="1" applyFill="1" applyBorder="1" applyAlignment="1">
      <alignment horizontal="center" vertical="center" wrapText="1" readingOrder="1"/>
    </xf>
    <xf numFmtId="0" fontId="31" fillId="11" borderId="44" xfId="0" applyFont="1" applyFill="1" applyBorder="1" applyAlignment="1">
      <alignment horizontal="center" vertical="center" wrapText="1" readingOrder="1"/>
    </xf>
    <xf numFmtId="0" fontId="31" fillId="11" borderId="19" xfId="0" applyFont="1" applyFill="1" applyBorder="1" applyAlignment="1">
      <alignment horizontal="center" vertical="center" wrapText="1" readingOrder="1"/>
    </xf>
    <xf numFmtId="0" fontId="31" fillId="11" borderId="40" xfId="0" applyFont="1" applyFill="1" applyBorder="1" applyAlignment="1">
      <alignment horizontal="center" vertical="center" wrapText="1" readingOrder="1"/>
    </xf>
    <xf numFmtId="0" fontId="31" fillId="11" borderId="18" xfId="0" applyFont="1" applyFill="1" applyBorder="1" applyAlignment="1">
      <alignment horizontal="center" vertical="center" wrapText="1" readingOrder="1"/>
    </xf>
    <xf numFmtId="0" fontId="25" fillId="9" borderId="33" xfId="0" applyFont="1" applyFill="1" applyBorder="1" applyAlignment="1">
      <alignment horizontal="center" vertical="center" wrapText="1" readingOrder="1"/>
    </xf>
    <xf numFmtId="0" fontId="25" fillId="9" borderId="34" xfId="0" applyFont="1" applyFill="1" applyBorder="1" applyAlignment="1">
      <alignment horizontal="center" vertical="center" wrapText="1" readingOrder="1"/>
    </xf>
    <xf numFmtId="0" fontId="25" fillId="9" borderId="14" xfId="0" applyFont="1" applyFill="1" applyBorder="1" applyAlignment="1">
      <alignment horizontal="center" vertical="center" wrapText="1" readingOrder="1"/>
    </xf>
    <xf numFmtId="0" fontId="25" fillId="9" borderId="17" xfId="0" applyFont="1" applyFill="1" applyBorder="1" applyAlignment="1">
      <alignment horizontal="center" vertical="center" wrapText="1" readingOrder="1"/>
    </xf>
    <xf numFmtId="0" fontId="25" fillId="9" borderId="15" xfId="0" applyFont="1" applyFill="1" applyBorder="1" applyAlignment="1">
      <alignment horizontal="center" vertical="center" wrapText="1" readingOrder="1"/>
    </xf>
    <xf numFmtId="0" fontId="25" fillId="9" borderId="18" xfId="0" applyFont="1" applyFill="1" applyBorder="1" applyAlignment="1">
      <alignment horizontal="center" vertical="center" wrapText="1" readingOrder="1"/>
    </xf>
    <xf numFmtId="0" fontId="31" fillId="10" borderId="13" xfId="0" applyFont="1" applyFill="1" applyBorder="1" applyAlignment="1">
      <alignment horizontal="center" vertical="center" wrapText="1" readingOrder="1"/>
    </xf>
    <xf numFmtId="0" fontId="31" fillId="10" borderId="16" xfId="0" applyFont="1" applyFill="1" applyBorder="1" applyAlignment="1">
      <alignment horizontal="center" vertical="center" wrapText="1" readingOrder="1"/>
    </xf>
    <xf numFmtId="0" fontId="31" fillId="11" borderId="13" xfId="0" applyFont="1" applyFill="1" applyBorder="1" applyAlignment="1">
      <alignment horizontal="center" vertical="center" wrapText="1" readingOrder="1"/>
    </xf>
    <xf numFmtId="0" fontId="31" fillId="11" borderId="16" xfId="0" applyFont="1" applyFill="1" applyBorder="1" applyAlignment="1">
      <alignment horizontal="center" vertical="center" wrapText="1" readingOrder="1"/>
    </xf>
    <xf numFmtId="0" fontId="31" fillId="11" borderId="39" xfId="0" applyFont="1" applyFill="1" applyBorder="1" applyAlignment="1">
      <alignment horizontal="center" vertical="center" wrapText="1" readingOrder="1"/>
    </xf>
    <xf numFmtId="0" fontId="7" fillId="15" borderId="10" xfId="0" applyFont="1" applyFill="1" applyBorder="1" applyAlignment="1">
      <alignment horizontal="center" vertical="center" wrapText="1"/>
    </xf>
    <xf numFmtId="0" fontId="7" fillId="15" borderId="11"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6" fillId="16" borderId="13" xfId="0" applyFont="1" applyFill="1" applyBorder="1" applyAlignment="1">
      <alignment horizontal="center" vertical="center" textRotation="90" wrapText="1"/>
    </xf>
    <xf numFmtId="0" fontId="6" fillId="16" borderId="14" xfId="0" applyFont="1" applyFill="1" applyBorder="1" applyAlignment="1">
      <alignment horizontal="center" vertical="center" textRotation="90" wrapText="1"/>
    </xf>
    <xf numFmtId="0" fontId="6" fillId="16" borderId="15" xfId="0" applyFont="1" applyFill="1" applyBorder="1" applyAlignment="1">
      <alignment horizontal="center" vertical="center" textRotation="90" wrapText="1"/>
    </xf>
    <xf numFmtId="0" fontId="6" fillId="16" borderId="54" xfId="0" applyFont="1" applyFill="1" applyBorder="1" applyAlignment="1">
      <alignment horizontal="center" vertical="center" textRotation="90" wrapText="1"/>
    </xf>
    <xf numFmtId="0" fontId="6" fillId="16" borderId="55" xfId="0" applyFont="1" applyFill="1" applyBorder="1" applyAlignment="1">
      <alignment horizontal="center" vertical="center" textRotation="90" wrapText="1"/>
    </xf>
    <xf numFmtId="0" fontId="6" fillId="16" borderId="56" xfId="0" applyFont="1" applyFill="1" applyBorder="1" applyAlignment="1">
      <alignment horizontal="center" vertical="center" textRotation="90"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34" xfId="0" applyBorder="1" applyAlignment="1">
      <alignment horizontal="center" vertical="center" wrapText="1"/>
    </xf>
    <xf numFmtId="0" fontId="0" fillId="0" borderId="9" xfId="0" applyFill="1" applyBorder="1" applyAlignment="1">
      <alignment horizontal="center" vertical="center" wrapText="1"/>
    </xf>
    <xf numFmtId="0" fontId="0" fillId="0" borderId="53" xfId="0" applyBorder="1" applyAlignment="1">
      <alignment horizontal="center" vertical="center" wrapText="1"/>
    </xf>
    <xf numFmtId="0" fontId="0" fillId="0" borderId="43" xfId="0" applyBorder="1" applyAlignment="1">
      <alignment horizontal="center" vertical="center" wrapText="1"/>
    </xf>
    <xf numFmtId="0" fontId="0" fillId="0" borderId="38" xfId="0" applyBorder="1" applyAlignment="1">
      <alignment horizontal="center" vertical="center" wrapText="1"/>
    </xf>
    <xf numFmtId="0" fontId="0" fillId="0" borderId="44" xfId="0" applyBorder="1" applyAlignment="1">
      <alignment horizontal="center" vertical="center" wrapText="1"/>
    </xf>
    <xf numFmtId="0" fontId="0" fillId="0" borderId="43" xfId="0" applyFill="1" applyBorder="1" applyAlignment="1">
      <alignment horizontal="center" vertical="center" wrapText="1"/>
    </xf>
    <xf numFmtId="0" fontId="0" fillId="2" borderId="59" xfId="0" applyFill="1" applyBorder="1" applyAlignment="1">
      <alignment horizontal="center" vertical="center" wrapText="1"/>
    </xf>
    <xf numFmtId="0" fontId="0" fillId="0" borderId="43" xfId="0" applyBorder="1" applyAlignment="1">
      <alignment horizontal="center" vertical="center" wrapText="1"/>
    </xf>
    <xf numFmtId="0" fontId="0" fillId="13" borderId="35" xfId="0" applyFill="1" applyBorder="1" applyAlignment="1">
      <alignment horizontal="center" vertical="center" wrapText="1"/>
    </xf>
    <xf numFmtId="0" fontId="38" fillId="0" borderId="35" xfId="0" applyFont="1" applyBorder="1" applyAlignment="1">
      <alignment horizontal="center" vertical="center" wrapText="1"/>
    </xf>
    <xf numFmtId="0" fontId="38" fillId="2" borderId="35" xfId="0" applyFont="1" applyFill="1" applyBorder="1" applyAlignment="1">
      <alignment horizontal="center" vertical="center" wrapText="1"/>
    </xf>
    <xf numFmtId="0" fontId="38" fillId="0" borderId="13" xfId="0" applyFont="1" applyBorder="1" applyAlignment="1">
      <alignment horizontal="center" vertical="center" wrapText="1"/>
    </xf>
    <xf numFmtId="0" fontId="38" fillId="0" borderId="15" xfId="0" applyFont="1" applyBorder="1" applyAlignment="1">
      <alignment vertical="center" wrapText="1"/>
    </xf>
    <xf numFmtId="0" fontId="0" fillId="0" borderId="21" xfId="0" applyBorder="1" applyAlignment="1">
      <alignment vertical="center" wrapText="1"/>
    </xf>
    <xf numFmtId="0" fontId="38" fillId="0" borderId="16" xfId="0" applyFont="1" applyBorder="1" applyAlignment="1">
      <alignment horizontal="center" vertical="center" wrapText="1"/>
    </xf>
    <xf numFmtId="0" fontId="0" fillId="0" borderId="18" xfId="0" applyBorder="1" applyAlignment="1">
      <alignment vertical="center" wrapText="1"/>
    </xf>
    <xf numFmtId="0" fontId="0" fillId="0" borderId="14" xfId="0" applyBorder="1" applyAlignment="1">
      <alignment vertical="center" textRotation="90" wrapText="1"/>
    </xf>
    <xf numFmtId="0" fontId="0" fillId="0" borderId="9" xfId="0" applyBorder="1" applyAlignment="1">
      <alignment vertical="center" textRotation="90" wrapText="1"/>
    </xf>
    <xf numFmtId="0" fontId="0" fillId="0" borderId="17" xfId="0" applyBorder="1" applyAlignment="1">
      <alignment vertical="center" textRotation="90" wrapText="1"/>
    </xf>
    <xf numFmtId="0" fontId="0" fillId="0" borderId="28"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35" xfId="0" applyFont="1" applyBorder="1" applyAlignment="1" applyProtection="1">
      <alignment horizontal="center" vertical="center" wrapText="1"/>
      <protection hidden="1"/>
    </xf>
    <xf numFmtId="0" fontId="0" fillId="0" borderId="28" xfId="0" applyFont="1" applyBorder="1" applyAlignment="1">
      <alignment horizontal="center" vertical="center" wrapText="1"/>
    </xf>
    <xf numFmtId="0" fontId="0" fillId="0" borderId="28" xfId="0" applyFont="1" applyBorder="1" applyAlignment="1" applyProtection="1">
      <alignment horizontal="center" vertical="center" wrapText="1"/>
      <protection hidden="1"/>
    </xf>
    <xf numFmtId="0" fontId="0" fillId="0" borderId="44" xfId="0" applyFill="1" applyBorder="1" applyAlignment="1">
      <alignment horizontal="center" vertical="center" wrapText="1"/>
    </xf>
    <xf numFmtId="0" fontId="22" fillId="0" borderId="23" xfId="0" applyFont="1" applyBorder="1" applyAlignment="1">
      <alignment horizontal="center" vertical="center" wrapText="1"/>
    </xf>
    <xf numFmtId="0" fontId="0" fillId="0" borderId="44" xfId="0" applyBorder="1" applyAlignment="1">
      <alignment horizontal="center" vertical="center" wrapText="1"/>
    </xf>
    <xf numFmtId="0" fontId="0" fillId="0" borderId="34" xfId="0" applyBorder="1" applyAlignment="1" applyProtection="1">
      <alignment horizontal="center" vertical="center" wrapText="1"/>
      <protection hidden="1"/>
    </xf>
    <xf numFmtId="0" fontId="0" fillId="0" borderId="53" xfId="0" applyBorder="1" applyAlignment="1" applyProtection="1">
      <alignment horizontal="center" vertical="center" wrapText="1"/>
      <protection hidden="1"/>
    </xf>
    <xf numFmtId="0" fontId="0" fillId="0" borderId="89" xfId="0" applyFill="1" applyBorder="1" applyAlignment="1">
      <alignment horizontal="center" vertical="center" wrapText="1"/>
    </xf>
  </cellXfs>
  <cellStyles count="4">
    <cellStyle name="Hyperlink" xfId="3" builtinId="8"/>
    <cellStyle name="Normal" xfId="0" builtinId="0"/>
    <cellStyle name="Normal - Style1 2" xfId="1"/>
    <cellStyle name="Normal 2 2" xfId="2"/>
  </cellStyles>
  <dxfs count="415">
    <dxf>
      <fill>
        <patternFill>
          <bgColor rgb="FFFF0000"/>
        </patternFill>
      </fill>
    </dxf>
    <dxf>
      <fill>
        <patternFill>
          <bgColor theme="7"/>
        </patternFill>
      </fill>
    </dxf>
    <dxf>
      <fill>
        <patternFill>
          <bgColor theme="7" tint="0.79998168889431442"/>
        </patternFill>
      </fill>
    </dxf>
    <dxf>
      <fill>
        <patternFill>
          <bgColor rgb="FFFF0000"/>
        </patternFill>
      </fill>
    </dxf>
    <dxf>
      <fill>
        <patternFill>
          <bgColor rgb="FFFFC000"/>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9"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ill>
        <patternFill>
          <bgColor theme="7" tint="0.79998168889431442"/>
        </patternFill>
      </fill>
    </dxf>
    <dxf>
      <fill>
        <patternFill>
          <bgColor rgb="FFFFC000"/>
        </patternFill>
      </fill>
    </dxf>
    <dxf>
      <fill>
        <patternFill>
          <bgColor rgb="FFFF0000"/>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ill>
        <patternFill>
          <bgColor theme="7" tint="0.79998168889431442"/>
        </patternFill>
      </fill>
    </dxf>
    <dxf>
      <fill>
        <patternFill>
          <bgColor rgb="FFFFC000"/>
        </patternFill>
      </fill>
    </dxf>
    <dxf>
      <fill>
        <patternFill>
          <bgColor rgb="FFFF0000"/>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ont>
        <b/>
        <i/>
      </font>
      <fill>
        <patternFill>
          <bgColor rgb="FFFF0000"/>
        </patternFill>
      </fill>
    </dxf>
    <dxf>
      <font>
        <b/>
        <i/>
      </font>
      <fill>
        <patternFill>
          <bgColor rgb="FFFFC000"/>
        </patternFill>
      </fill>
    </dxf>
    <dxf>
      <font>
        <b/>
        <i/>
      </font>
      <fill>
        <patternFill>
          <bgColor theme="7" tint="0.79998168889431442"/>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7"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ill>
        <patternFill>
          <bgColor theme="9" tint="-0.24994659260841701"/>
        </patternFill>
      </fill>
    </dxf>
    <dxf>
      <fill>
        <patternFill>
          <fgColor theme="9"/>
          <bgColor theme="5"/>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ill>
        <patternFill>
          <bgColor theme="9" tint="0.39994506668294322"/>
        </patternFill>
      </fill>
    </dxf>
    <dxf>
      <fill>
        <patternFill>
          <bgColor rgb="FFFFC000"/>
        </patternFill>
      </fill>
    </dxf>
    <dxf>
      <fill>
        <patternFill>
          <bgColor rgb="FFFF0000"/>
        </patternFill>
      </fill>
    </dxf>
    <dxf>
      <font>
        <b/>
        <i/>
      </font>
      <fill>
        <patternFill>
          <bgColor rgb="FFFF0000"/>
        </patternFill>
      </fill>
    </dxf>
    <dxf>
      <font>
        <b/>
        <i/>
      </font>
      <fill>
        <patternFill>
          <bgColor rgb="FFFFC000"/>
        </patternFill>
      </fill>
    </dxf>
    <dxf>
      <font>
        <b/>
        <i/>
      </font>
      <fill>
        <patternFill>
          <bgColor theme="7" tint="0.79998168889431442"/>
        </patternFill>
      </fill>
    </dxf>
    <dxf>
      <fill>
        <patternFill>
          <bgColor theme="9" tint="-0.24994659260841701"/>
        </patternFill>
      </fill>
    </dxf>
    <dxf>
      <fill>
        <patternFill>
          <fgColor theme="9"/>
          <bgColor theme="5"/>
        </patternFill>
      </fill>
    </dxf>
    <dxf>
      <fill>
        <patternFill>
          <bgColor rgb="FFFF0000"/>
        </patternFill>
      </fill>
    </dxf>
    <dxf>
      <font>
        <color auto="1"/>
      </font>
      <fill>
        <patternFill>
          <fgColor theme="9"/>
          <bgColor theme="9" tint="-0.24994659260841701"/>
        </patternFill>
      </fill>
    </dxf>
    <dxf>
      <font>
        <color auto="1"/>
      </font>
      <fill>
        <patternFill>
          <bgColor theme="5"/>
        </patternFill>
      </fill>
    </dxf>
    <dxf>
      <font>
        <color auto="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theme="9" tint="0.59996337778862885"/>
        </patternFill>
      </fill>
    </dxf>
    <dxf>
      <fill>
        <patternFill>
          <bgColor theme="7" tint="0.79998168889431442"/>
        </patternFill>
      </fill>
    </dxf>
    <dxf>
      <fill>
        <patternFill>
          <bgColor rgb="FFFFC000"/>
        </patternFill>
      </fill>
    </dxf>
    <dxf>
      <fill>
        <patternFill>
          <bgColor rgb="FFFF0000"/>
        </patternFill>
      </fill>
    </dxf>
    <dxf>
      <border outline="0">
        <top style="thin">
          <color auto="1"/>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Narrow"/>
        <scheme val="none"/>
      </font>
      <fill>
        <patternFill patternType="solid">
          <fgColor indexed="64"/>
          <bgColor theme="0"/>
        </patternFill>
      </fill>
      <alignment horizontal="center" vertical="center" textRotation="0" wrapText="1" indent="0" justifyLastLine="0" shrinkToFit="0" readingOrder="0"/>
      <protection locked="0" hidden="0"/>
    </dxf>
    <dxf>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center" textRotation="0" wrapText="1" indent="0" justifyLastLine="0" shrinkToFit="0" readingOrder="0"/>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1</xdr:row>
      <xdr:rowOff>76200</xdr:rowOff>
    </xdr:from>
    <xdr:to>
      <xdr:col>3</xdr:col>
      <xdr:colOff>523875</xdr:colOff>
      <xdr:row>4</xdr:row>
      <xdr:rowOff>57150</xdr:rowOff>
    </xdr:to>
    <xdr:pic>
      <xdr:nvPicPr>
        <xdr:cNvPr id="4" name="Imagen 2">
          <a:extLst>
            <a:ext uri="{FF2B5EF4-FFF2-40B4-BE49-F238E27FC236}">
              <a16:creationId xmlns="" xmlns:a16="http://schemas.microsoft.com/office/drawing/2014/main" id="{F4DB0360-1630-095C-4953-BDD3D3BEAB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238125"/>
          <a:ext cx="3019425"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247650</xdr:colOff>
      <xdr:row>1</xdr:row>
      <xdr:rowOff>85725</xdr:rowOff>
    </xdr:from>
    <xdr:to>
      <xdr:col>9</xdr:col>
      <xdr:colOff>393140</xdr:colOff>
      <xdr:row>37</xdr:row>
      <xdr:rowOff>28575</xdr:rowOff>
    </xdr:to>
    <xdr:pic>
      <xdr:nvPicPr>
        <xdr:cNvPr id="2" name="Imagen 1">
          <a:extLst>
            <a:ext uri="{FF2B5EF4-FFF2-40B4-BE49-F238E27FC236}">
              <a16:creationId xmlns="" xmlns:a16="http://schemas.microsoft.com/office/drawing/2014/main" id="{165AF4CE-6DAA-8CA1-3E57-00D2B3F97715}"/>
            </a:ext>
          </a:extLst>
        </xdr:cNvPr>
        <xdr:cNvPicPr>
          <a:picLocks noChangeAspect="1"/>
        </xdr:cNvPicPr>
      </xdr:nvPicPr>
      <xdr:blipFill rotWithShape="1">
        <a:blip xmlns:r="http://schemas.openxmlformats.org/officeDocument/2006/relationships" r:embed="rId1"/>
        <a:srcRect b="-780"/>
        <a:stretch/>
      </xdr:blipFill>
      <xdr:spPr>
        <a:xfrm>
          <a:off x="476250" y="285750"/>
          <a:ext cx="6241490" cy="6800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294007</xdr:colOff>
      <xdr:row>1</xdr:row>
      <xdr:rowOff>114299</xdr:rowOff>
    </xdr:from>
    <xdr:to>
      <xdr:col>3</xdr:col>
      <xdr:colOff>1574657</xdr:colOff>
      <xdr:row>4</xdr:row>
      <xdr:rowOff>114300</xdr:rowOff>
    </xdr:to>
    <xdr:pic>
      <xdr:nvPicPr>
        <xdr:cNvPr id="3" name="Imagen 2">
          <a:extLst>
            <a:ext uri="{FF2B5EF4-FFF2-40B4-BE49-F238E27FC236}">
              <a16:creationId xmlns="" xmlns:a16="http://schemas.microsoft.com/office/drawing/2014/main" id="{7F6B629D-A77A-4D28-8795-F9503FD463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9788" y="233362"/>
          <a:ext cx="2685586" cy="642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219075</xdr:colOff>
      <xdr:row>1</xdr:row>
      <xdr:rowOff>76200</xdr:rowOff>
    </xdr:from>
    <xdr:to>
      <xdr:col>10</xdr:col>
      <xdr:colOff>486387</xdr:colOff>
      <xdr:row>17</xdr:row>
      <xdr:rowOff>123284</xdr:rowOff>
    </xdr:to>
    <xdr:pic>
      <xdr:nvPicPr>
        <xdr:cNvPr id="2" name="Imagen 1">
          <a:extLst>
            <a:ext uri="{FF2B5EF4-FFF2-40B4-BE49-F238E27FC236}">
              <a16:creationId xmlns="" xmlns:a16="http://schemas.microsoft.com/office/drawing/2014/main" id="{2F496848-3915-F8F0-8B8B-306DA632AD7B}"/>
            </a:ext>
          </a:extLst>
        </xdr:cNvPr>
        <xdr:cNvPicPr>
          <a:picLocks noChangeAspect="1"/>
        </xdr:cNvPicPr>
      </xdr:nvPicPr>
      <xdr:blipFill>
        <a:blip xmlns:r="http://schemas.openxmlformats.org/officeDocument/2006/relationships" r:embed="rId1"/>
        <a:stretch>
          <a:fillRect/>
        </a:stretch>
      </xdr:blipFill>
      <xdr:spPr>
        <a:xfrm>
          <a:off x="1743075" y="457200"/>
          <a:ext cx="5753713" cy="3108691"/>
        </a:xfrm>
        <a:prstGeom prst="rect">
          <a:avLst/>
        </a:prstGeom>
      </xdr:spPr>
    </xdr:pic>
    <xdr:clientData/>
  </xdr:twoCellAnchor>
  <xdr:twoCellAnchor editAs="oneCell">
    <xdr:from>
      <xdr:col>2</xdr:col>
      <xdr:colOff>85725</xdr:colOff>
      <xdr:row>19</xdr:row>
      <xdr:rowOff>200025</xdr:rowOff>
    </xdr:from>
    <xdr:to>
      <xdr:col>10</xdr:col>
      <xdr:colOff>657224</xdr:colOff>
      <xdr:row>27</xdr:row>
      <xdr:rowOff>47056</xdr:rowOff>
    </xdr:to>
    <xdr:pic>
      <xdr:nvPicPr>
        <xdr:cNvPr id="3" name="Imagen 2">
          <a:extLst>
            <a:ext uri="{FF2B5EF4-FFF2-40B4-BE49-F238E27FC236}">
              <a16:creationId xmlns="" xmlns:a16="http://schemas.microsoft.com/office/drawing/2014/main" id="{5EF48268-B986-4958-3DA1-6170686AF056}"/>
            </a:ext>
          </a:extLst>
        </xdr:cNvPr>
        <xdr:cNvPicPr>
          <a:picLocks noChangeAspect="1"/>
        </xdr:cNvPicPr>
      </xdr:nvPicPr>
      <xdr:blipFill>
        <a:blip xmlns:r="http://schemas.openxmlformats.org/officeDocument/2006/relationships" r:embed="rId2"/>
        <a:stretch>
          <a:fillRect/>
        </a:stretch>
      </xdr:blipFill>
      <xdr:spPr>
        <a:xfrm>
          <a:off x="1257300" y="4038600"/>
          <a:ext cx="6057900" cy="1675830"/>
        </a:xfrm>
        <a:prstGeom prst="rect">
          <a:avLst/>
        </a:prstGeom>
      </xdr:spPr>
    </xdr:pic>
    <xdr:clientData/>
  </xdr:twoCellAnchor>
  <xdr:twoCellAnchor editAs="oneCell">
    <xdr:from>
      <xdr:col>12</xdr:col>
      <xdr:colOff>176891</xdr:colOff>
      <xdr:row>5</xdr:row>
      <xdr:rowOff>163284</xdr:rowOff>
    </xdr:from>
    <xdr:to>
      <xdr:col>21</xdr:col>
      <xdr:colOff>691367</xdr:colOff>
      <xdr:row>25</xdr:row>
      <xdr:rowOff>122464</xdr:rowOff>
    </xdr:to>
    <xdr:pic>
      <xdr:nvPicPr>
        <xdr:cNvPr id="4" name="Imagen 3">
          <a:extLst>
            <a:ext uri="{FF2B5EF4-FFF2-40B4-BE49-F238E27FC236}">
              <a16:creationId xmlns="" xmlns:a16="http://schemas.microsoft.com/office/drawing/2014/main" id="{036D40C9-CC77-03DF-8A24-1710EC88B26E}"/>
            </a:ext>
          </a:extLst>
        </xdr:cNvPr>
        <xdr:cNvPicPr>
          <a:picLocks noChangeAspect="1"/>
        </xdr:cNvPicPr>
      </xdr:nvPicPr>
      <xdr:blipFill>
        <a:blip xmlns:r="http://schemas.openxmlformats.org/officeDocument/2006/relationships" r:embed="rId3"/>
        <a:srcRect/>
        <a:stretch>
          <a:fillRect/>
        </a:stretch>
      </xdr:blipFill>
      <xdr:spPr>
        <a:xfrm>
          <a:off x="7334248" y="1333498"/>
          <a:ext cx="7372476" cy="3946073"/>
        </a:xfrm>
        <a:custGeom>
          <a:avLst/>
          <a:gdLst>
            <a:gd name="connsiteX0" fmla="*/ 1689847 w 7725893"/>
            <a:gd name="connsiteY0" fmla="*/ 644383 h 4324821"/>
            <a:gd name="connsiteX1" fmla="*/ 1689847 w 7725893"/>
            <a:gd name="connsiteY1" fmla="*/ 3725838 h 4324821"/>
            <a:gd name="connsiteX2" fmla="*/ 3392038 w 7725893"/>
            <a:gd name="connsiteY2" fmla="*/ 3725838 h 4324821"/>
            <a:gd name="connsiteX3" fmla="*/ 3392038 w 7725893"/>
            <a:gd name="connsiteY3" fmla="*/ 644383 h 4324821"/>
            <a:gd name="connsiteX4" fmla="*/ 0 w 7725893"/>
            <a:gd name="connsiteY4" fmla="*/ 0 h 4324821"/>
            <a:gd name="connsiteX5" fmla="*/ 7725893 w 7725893"/>
            <a:gd name="connsiteY5" fmla="*/ 0 h 4324821"/>
            <a:gd name="connsiteX6" fmla="*/ 7725893 w 7725893"/>
            <a:gd name="connsiteY6" fmla="*/ 4324821 h 4324821"/>
            <a:gd name="connsiteX7" fmla="*/ 0 w 7725893"/>
            <a:gd name="connsiteY7" fmla="*/ 4324821 h 43248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725893" h="4324821">
              <a:moveTo>
                <a:pt x="1689847" y="644383"/>
              </a:moveTo>
              <a:lnTo>
                <a:pt x="1689847" y="3725838"/>
              </a:lnTo>
              <a:lnTo>
                <a:pt x="3392038" y="3725838"/>
              </a:lnTo>
              <a:lnTo>
                <a:pt x="3392038" y="644383"/>
              </a:lnTo>
              <a:close/>
              <a:moveTo>
                <a:pt x="0" y="0"/>
              </a:moveTo>
              <a:lnTo>
                <a:pt x="7725893" y="0"/>
              </a:lnTo>
              <a:lnTo>
                <a:pt x="7725893" y="4324821"/>
              </a:lnTo>
              <a:lnTo>
                <a:pt x="0" y="4324821"/>
              </a:lnTo>
              <a:close/>
            </a:path>
          </a:pathLst>
        </a:cu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314326</xdr:colOff>
      <xdr:row>1</xdr:row>
      <xdr:rowOff>242206</xdr:rowOff>
    </xdr:from>
    <xdr:to>
      <xdr:col>3</xdr:col>
      <xdr:colOff>2381250</xdr:colOff>
      <xdr:row>6</xdr:row>
      <xdr:rowOff>323850</xdr:rowOff>
    </xdr:to>
    <xdr:pic>
      <xdr:nvPicPr>
        <xdr:cNvPr id="3" name="Imagen 2">
          <a:extLst>
            <a:ext uri="{FF2B5EF4-FFF2-40B4-BE49-F238E27FC236}">
              <a16:creationId xmlns="" xmlns:a16="http://schemas.microsoft.com/office/drawing/2014/main" id="{DD337755-D379-9927-1D26-2233FA2517A0}"/>
            </a:ext>
          </a:extLst>
        </xdr:cNvPr>
        <xdr:cNvPicPr>
          <a:picLocks noChangeAspect="1"/>
        </xdr:cNvPicPr>
      </xdr:nvPicPr>
      <xdr:blipFill>
        <a:blip xmlns:r="http://schemas.openxmlformats.org/officeDocument/2006/relationships" r:embed="rId1"/>
        <a:stretch>
          <a:fillRect/>
        </a:stretch>
      </xdr:blipFill>
      <xdr:spPr>
        <a:xfrm>
          <a:off x="600076" y="451756"/>
          <a:ext cx="5591174" cy="3129644"/>
        </a:xfrm>
        <a:prstGeom prst="rect">
          <a:avLst/>
        </a:prstGeom>
      </xdr:spPr>
    </xdr:pic>
    <xdr:clientData/>
  </xdr:twoCellAnchor>
  <xdr:twoCellAnchor editAs="oneCell">
    <xdr:from>
      <xdr:col>12</xdr:col>
      <xdr:colOff>190500</xdr:colOff>
      <xdr:row>2</xdr:row>
      <xdr:rowOff>100693</xdr:rowOff>
    </xdr:from>
    <xdr:to>
      <xdr:col>14</xdr:col>
      <xdr:colOff>3181349</xdr:colOff>
      <xdr:row>10</xdr:row>
      <xdr:rowOff>571500</xdr:rowOff>
    </xdr:to>
    <xdr:pic>
      <xdr:nvPicPr>
        <xdr:cNvPr id="2" name="Imagen 1">
          <a:extLst>
            <a:ext uri="{FF2B5EF4-FFF2-40B4-BE49-F238E27FC236}">
              <a16:creationId xmlns="" xmlns:a16="http://schemas.microsoft.com/office/drawing/2014/main" id="{53D33FEB-87F8-D442-1EF0-B41E5EBE33E3}"/>
            </a:ext>
          </a:extLst>
        </xdr:cNvPr>
        <xdr:cNvPicPr>
          <a:picLocks noChangeAspect="1"/>
        </xdr:cNvPicPr>
      </xdr:nvPicPr>
      <xdr:blipFill>
        <a:blip xmlns:r="http://schemas.openxmlformats.org/officeDocument/2006/relationships" r:embed="rId2"/>
        <a:stretch>
          <a:fillRect/>
        </a:stretch>
      </xdr:blipFill>
      <xdr:spPr>
        <a:xfrm>
          <a:off x="19812000" y="595993"/>
          <a:ext cx="7429499" cy="59381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rrador%20310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Validadas"/>
      <sheetName val="Contexto del Proceso"/>
      <sheetName val="Probabilidad"/>
      <sheetName val="Matriz de Valoración de Riesgos"/>
      <sheetName val="Impacto"/>
      <sheetName val="Identificación de Riesgos"/>
      <sheetName val="Controles"/>
      <sheetName val="Matriz de Valoración Riesgo 2 "/>
      <sheetName val="Matriz Corrupción Consolidada"/>
      <sheetName val="Mapa de Riesgo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tables/table1.xml><?xml version="1.0" encoding="utf-8"?>
<table xmlns="http://schemas.openxmlformats.org/spreadsheetml/2006/main" id="1" name="Tabla1" displayName="Tabla1" ref="BG2:BG7" totalsRowShown="0" headerRowDxfId="414" dataDxfId="413">
  <autoFilter ref="BG2:BG7"/>
  <tableColumns count="1">
    <tableColumn id="1" name="Columna1" dataDxfId="412"/>
  </tableColumns>
  <tableStyleInfo name="TableStyleMedium2" showFirstColumn="0" showLastColumn="0" showRowStripes="1" showColumnStripes="0"/>
</table>
</file>

<file path=xl/tables/table2.xml><?xml version="1.0" encoding="utf-8"?>
<table xmlns="http://schemas.openxmlformats.org/spreadsheetml/2006/main" id="3" name="Tabla3" displayName="Tabla3" ref="BJ3:BJ6" totalsRowShown="0" headerRowDxfId="411" headerRowBorderDxfId="410" tableBorderDxfId="409" totalsRowBorderDxfId="408">
  <autoFilter ref="BJ3:BJ6"/>
  <tableColumns count="1">
    <tableColumn id="1" name="Columna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30"/>
  <sheetViews>
    <sheetView tabSelected="1" topLeftCell="U1" zoomScale="55" zoomScaleNormal="55" workbookViewId="0">
      <selection activeCell="O11" sqref="O11:O12"/>
    </sheetView>
  </sheetViews>
  <sheetFormatPr defaultColWidth="0" defaultRowHeight="15" zeroHeight="1" x14ac:dyDescent="0.25"/>
  <cols>
    <col min="1" max="1" width="2.42578125" style="27" customWidth="1"/>
    <col min="2" max="2" width="18.5703125" style="27" customWidth="1"/>
    <col min="3" max="3" width="20.85546875" style="27" customWidth="1"/>
    <col min="4" max="4" width="10.28515625" style="145" customWidth="1"/>
    <col min="5" max="5" width="40.140625" style="27" customWidth="1"/>
    <col min="6" max="6" width="47" style="27" customWidth="1"/>
    <col min="7" max="7" width="38.140625" style="27" customWidth="1"/>
    <col min="8" max="8" width="7.28515625" style="145" customWidth="1"/>
    <col min="9" max="9" width="48.28515625" style="27" customWidth="1"/>
    <col min="10" max="10" width="16.140625" style="27" customWidth="1"/>
    <col min="11" max="11" width="9.7109375" style="27" customWidth="1"/>
    <col min="12" max="12" width="13.42578125" style="27" customWidth="1"/>
    <col min="13" max="13" width="7.28515625" style="27" customWidth="1"/>
    <col min="14" max="14" width="16.5703125" style="169" customWidth="1"/>
    <col min="15" max="15" width="10.140625" style="145" customWidth="1"/>
    <col min="16" max="16" width="9.42578125" style="145" customWidth="1"/>
    <col min="17" max="17" width="19" style="27" customWidth="1"/>
    <col min="18" max="18" width="26" style="27" customWidth="1"/>
    <col min="19" max="19" width="7.28515625" style="145" customWidth="1"/>
    <col min="20" max="20" width="77.42578125" style="27" customWidth="1"/>
    <col min="21" max="21" width="12.140625" style="27" customWidth="1"/>
    <col min="22" max="22" width="17.140625" style="27" customWidth="1"/>
    <col min="23" max="23" width="20.7109375" style="27" customWidth="1"/>
    <col min="24" max="24" width="20.28515625" style="27" customWidth="1"/>
    <col min="25" max="25" width="21.140625" style="27" customWidth="1"/>
    <col min="26" max="26" width="20.7109375" style="27" customWidth="1"/>
    <col min="27" max="27" width="19" style="27" customWidth="1"/>
    <col min="28" max="28" width="7.42578125" style="27" customWidth="1"/>
    <col min="29" max="29" width="11.85546875" style="27" customWidth="1"/>
    <col min="30" max="33" width="15.28515625" style="27" customWidth="1"/>
    <col min="34" max="34" width="46.85546875" style="27" hidden="1" customWidth="1"/>
    <col min="35" max="35" width="18.28515625" style="27" hidden="1" customWidth="1"/>
    <col min="36" max="36" width="64" style="27" hidden="1" customWidth="1"/>
    <col min="37" max="37" width="13.42578125" style="27" customWidth="1"/>
    <col min="38" max="38" width="11.5703125" style="27" customWidth="1"/>
    <col min="39" max="39" width="7.28515625" style="27" customWidth="1"/>
    <col min="40" max="40" width="14.42578125" style="27" customWidth="1"/>
    <col min="41" max="41" width="14.85546875" style="27" customWidth="1"/>
    <col min="42" max="42" width="10.28515625" style="27" customWidth="1"/>
    <col min="43" max="43" width="20.42578125" style="27" hidden="1" customWidth="1"/>
    <col min="44" max="49" width="7.28515625" style="27" hidden="1" customWidth="1"/>
    <col min="50" max="52" width="23.7109375" style="27" hidden="1" customWidth="1"/>
    <col min="53" max="53" width="13.7109375" style="27" hidden="1" customWidth="1"/>
    <col min="54" max="55" width="11.42578125" style="27" customWidth="1"/>
    <col min="56" max="56" width="12.28515625" style="27" customWidth="1"/>
    <col min="57" max="57" width="11.42578125" style="27" hidden="1" customWidth="1"/>
    <col min="58" max="58" width="0" style="27" hidden="1" customWidth="1"/>
    <col min="59" max="59" width="12" style="148" hidden="1" customWidth="1"/>
    <col min="60" max="60" width="4.5703125" style="27" hidden="1" customWidth="1"/>
    <col min="61" max="61" width="0" style="27" hidden="1" customWidth="1"/>
    <col min="62" max="62" width="12" style="27" hidden="1" customWidth="1"/>
    <col min="63" max="72" width="0" style="27" hidden="1" customWidth="1"/>
    <col min="73" max="73" width="0" style="27" hidden="1"/>
    <col min="74" max="16384" width="11.42578125" style="27" hidden="1"/>
  </cols>
  <sheetData>
    <row r="1" spans="1:72" s="22" customFormat="1" ht="12.75" customHeight="1" thickBot="1" x14ac:dyDescent="0.3">
      <c r="D1" s="115"/>
      <c r="H1" s="115"/>
      <c r="N1" s="163"/>
      <c r="O1" s="115"/>
      <c r="BF1" s="22" t="s">
        <v>0</v>
      </c>
      <c r="BG1" s="32"/>
    </row>
    <row r="2" spans="1:72" s="22" customFormat="1" ht="24" customHeight="1" x14ac:dyDescent="0.25">
      <c r="A2" s="27"/>
      <c r="B2" s="352"/>
      <c r="C2" s="353"/>
      <c r="D2" s="354"/>
      <c r="E2" s="317" t="s">
        <v>1</v>
      </c>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08" t="s">
        <v>2</v>
      </c>
      <c r="BC2" s="309"/>
      <c r="BD2" s="310"/>
      <c r="BF2" s="22" t="s">
        <v>3</v>
      </c>
      <c r="BG2" s="32" t="s">
        <v>4</v>
      </c>
      <c r="BK2" s="23"/>
      <c r="BL2" s="23"/>
      <c r="BT2" s="23"/>
    </row>
    <row r="3" spans="1:72" s="22" customFormat="1" ht="24" customHeight="1" thickBot="1" x14ac:dyDescent="0.3">
      <c r="A3" s="27"/>
      <c r="B3" s="355"/>
      <c r="C3" s="356"/>
      <c r="D3" s="357"/>
      <c r="E3" s="319"/>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11" t="s">
        <v>5</v>
      </c>
      <c r="BC3" s="312"/>
      <c r="BD3" s="313"/>
      <c r="BF3" s="23" t="s">
        <v>6</v>
      </c>
      <c r="BG3" s="32" t="s">
        <v>7</v>
      </c>
      <c r="BI3" s="22" t="s">
        <v>8</v>
      </c>
      <c r="BJ3" s="36" t="s">
        <v>4</v>
      </c>
      <c r="BK3" s="23"/>
      <c r="BL3" s="23"/>
      <c r="BT3" s="23"/>
    </row>
    <row r="4" spans="1:72" s="22" customFormat="1" ht="24" customHeight="1" x14ac:dyDescent="0.25">
      <c r="A4" s="27"/>
      <c r="B4" s="355"/>
      <c r="C4" s="356"/>
      <c r="D4" s="357"/>
      <c r="E4" s="317" t="s">
        <v>9</v>
      </c>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4" t="s">
        <v>10</v>
      </c>
      <c r="BC4" s="315"/>
      <c r="BD4" s="316"/>
      <c r="BF4" s="23" t="s">
        <v>11</v>
      </c>
      <c r="BG4" s="32" t="s">
        <v>12</v>
      </c>
      <c r="BI4" s="22" t="s">
        <v>13</v>
      </c>
      <c r="BJ4" s="35" t="s">
        <v>14</v>
      </c>
      <c r="BK4" s="25" t="s">
        <v>15</v>
      </c>
      <c r="BL4" s="25"/>
      <c r="BT4" s="25"/>
    </row>
    <row r="5" spans="1:72" s="22" customFormat="1" ht="18.75" customHeight="1" thickBot="1" x14ac:dyDescent="0.3">
      <c r="A5" s="27"/>
      <c r="B5" s="358"/>
      <c r="C5" s="359"/>
      <c r="D5" s="360"/>
      <c r="E5" s="319"/>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11" t="s">
        <v>16</v>
      </c>
      <c r="BC5" s="312"/>
      <c r="BD5" s="313"/>
      <c r="BF5" s="25"/>
      <c r="BG5" s="32" t="s">
        <v>17</v>
      </c>
      <c r="BI5" s="22" t="s">
        <v>18</v>
      </c>
      <c r="BJ5" s="24" t="s">
        <v>19</v>
      </c>
      <c r="BK5" s="25" t="s">
        <v>20</v>
      </c>
      <c r="BL5" s="25"/>
      <c r="BT5" s="25"/>
    </row>
    <row r="6" spans="1:72" s="22" customFormat="1" ht="17.25" thickBot="1" x14ac:dyDescent="0.3">
      <c r="D6" s="115"/>
      <c r="H6" s="115"/>
      <c r="N6" s="163"/>
      <c r="O6" s="115"/>
      <c r="BF6" s="25"/>
      <c r="BG6" s="32" t="s">
        <v>21</v>
      </c>
      <c r="BJ6" s="37" t="s">
        <v>22</v>
      </c>
      <c r="BK6" s="25"/>
      <c r="BL6" s="25"/>
      <c r="BT6" s="25"/>
    </row>
    <row r="7" spans="1:72" s="22" customFormat="1" ht="37.5" customHeight="1" x14ac:dyDescent="0.25">
      <c r="A7" s="27"/>
      <c r="B7" s="361" t="s">
        <v>23</v>
      </c>
      <c r="C7" s="362"/>
      <c r="D7" s="371" t="s">
        <v>24</v>
      </c>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3"/>
      <c r="BE7" s="25"/>
      <c r="BF7" s="25"/>
      <c r="BG7" s="32" t="s">
        <v>25</v>
      </c>
      <c r="BH7" s="25"/>
      <c r="BI7" s="25"/>
      <c r="BJ7" s="25"/>
      <c r="BK7" s="25"/>
      <c r="BL7" s="25"/>
      <c r="BM7" s="25"/>
      <c r="BN7" s="25"/>
      <c r="BO7" s="25"/>
      <c r="BP7" s="25"/>
      <c r="BQ7" s="25"/>
      <c r="BR7" s="25"/>
      <c r="BT7" s="25"/>
    </row>
    <row r="8" spans="1:72" s="22" customFormat="1" ht="72.75" customHeight="1" thickBot="1" x14ac:dyDescent="0.3">
      <c r="A8" s="27"/>
      <c r="B8" s="363" t="s">
        <v>26</v>
      </c>
      <c r="C8" s="364"/>
      <c r="D8" s="374" t="s">
        <v>27</v>
      </c>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6"/>
      <c r="BE8" s="26"/>
      <c r="BF8" s="26"/>
      <c r="BG8" s="33"/>
      <c r="BH8" s="26"/>
      <c r="BI8" s="26"/>
      <c r="BJ8" s="26"/>
      <c r="BK8" s="26"/>
      <c r="BL8" s="26"/>
      <c r="BM8" s="26"/>
      <c r="BN8" s="26"/>
      <c r="BO8" s="26"/>
      <c r="BP8" s="26"/>
      <c r="BQ8" s="26"/>
      <c r="BR8" s="26"/>
      <c r="BS8" s="26"/>
      <c r="BT8" s="26"/>
    </row>
    <row r="9" spans="1:72" s="22" customFormat="1" ht="18.75" thickBot="1" x14ac:dyDescent="0.3">
      <c r="B9" s="28"/>
      <c r="C9" s="29"/>
      <c r="D9" s="116"/>
      <c r="E9" s="1"/>
      <c r="F9" s="1"/>
      <c r="G9" s="1"/>
      <c r="H9" s="116"/>
      <c r="I9" s="1"/>
      <c r="J9" s="1"/>
      <c r="K9" s="1"/>
      <c r="L9" s="1"/>
      <c r="M9" s="1"/>
      <c r="N9" s="164"/>
      <c r="O9" s="116"/>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E9" s="25"/>
      <c r="BF9" s="25"/>
      <c r="BG9" s="34"/>
      <c r="BH9" s="25"/>
      <c r="BI9" s="25"/>
      <c r="BJ9" s="25"/>
      <c r="BK9" s="25"/>
      <c r="BL9" s="25"/>
      <c r="BM9" s="25"/>
      <c r="BN9" s="25"/>
      <c r="BO9" s="25"/>
      <c r="BP9" s="25"/>
      <c r="BQ9" s="25"/>
      <c r="BR9" s="25"/>
      <c r="BS9" s="25"/>
      <c r="BT9" s="25"/>
    </row>
    <row r="10" spans="1:72" s="22" customFormat="1" ht="53.25" customHeight="1" thickBot="1" x14ac:dyDescent="0.3">
      <c r="A10" s="27"/>
      <c r="B10" s="328" t="s">
        <v>28</v>
      </c>
      <c r="C10" s="329"/>
      <c r="D10" s="329"/>
      <c r="E10" s="329"/>
      <c r="F10" s="329"/>
      <c r="G10" s="329"/>
      <c r="H10" s="329"/>
      <c r="I10" s="330"/>
      <c r="J10" s="328"/>
      <c r="K10" s="329"/>
      <c r="L10" s="329"/>
      <c r="M10" s="329"/>
      <c r="N10" s="329"/>
      <c r="O10" s="330"/>
      <c r="P10" s="328" t="s">
        <v>29</v>
      </c>
      <c r="Q10" s="329"/>
      <c r="R10" s="329"/>
      <c r="S10" s="329"/>
      <c r="T10" s="329"/>
      <c r="U10" s="329"/>
      <c r="V10" s="329"/>
      <c r="W10" s="329"/>
      <c r="X10" s="329"/>
      <c r="Y10" s="329"/>
      <c r="Z10" s="329"/>
      <c r="AA10" s="329"/>
      <c r="AB10" s="329"/>
      <c r="AC10" s="329"/>
      <c r="AD10" s="329"/>
      <c r="AE10" s="329"/>
      <c r="AF10" s="329"/>
      <c r="AG10" s="330"/>
      <c r="AH10" s="329" t="s">
        <v>30</v>
      </c>
      <c r="AI10" s="329"/>
      <c r="AJ10" s="329"/>
      <c r="AK10" s="442" t="s">
        <v>31</v>
      </c>
      <c r="AL10" s="443"/>
      <c r="AM10" s="443"/>
      <c r="AN10" s="443"/>
      <c r="AO10" s="443"/>
      <c r="AP10" s="444"/>
      <c r="AQ10" s="328" t="s">
        <v>32</v>
      </c>
      <c r="AR10" s="329"/>
      <c r="AS10" s="329"/>
      <c r="AT10" s="329"/>
      <c r="AU10" s="329"/>
      <c r="AV10" s="329"/>
      <c r="AW10" s="329"/>
      <c r="AX10" s="329"/>
      <c r="AY10" s="329"/>
      <c r="AZ10" s="329"/>
      <c r="BA10" s="330"/>
      <c r="BB10" s="328" t="s">
        <v>33</v>
      </c>
      <c r="BC10" s="329"/>
      <c r="BD10" s="330"/>
      <c r="BG10" s="32"/>
    </row>
    <row r="11" spans="1:72" s="22" customFormat="1" ht="15.75" thickBot="1" x14ac:dyDescent="0.3">
      <c r="A11" s="27"/>
      <c r="B11" s="365" t="s">
        <v>34</v>
      </c>
      <c r="C11" s="367" t="s">
        <v>11</v>
      </c>
      <c r="D11" s="335" t="s">
        <v>35</v>
      </c>
      <c r="E11" s="350" t="s">
        <v>36</v>
      </c>
      <c r="F11" s="350" t="s">
        <v>37</v>
      </c>
      <c r="G11" s="350" t="s">
        <v>38</v>
      </c>
      <c r="H11" s="335" t="s">
        <v>39</v>
      </c>
      <c r="I11" s="369" t="s">
        <v>40</v>
      </c>
      <c r="J11" s="333" t="s">
        <v>41</v>
      </c>
      <c r="K11" s="335" t="s">
        <v>42</v>
      </c>
      <c r="L11" s="335" t="s">
        <v>43</v>
      </c>
      <c r="M11" s="335" t="s">
        <v>42</v>
      </c>
      <c r="N11" s="337" t="s">
        <v>44</v>
      </c>
      <c r="O11" s="331" t="s">
        <v>45</v>
      </c>
      <c r="P11" s="333" t="s">
        <v>46</v>
      </c>
      <c r="Q11" s="335" t="s">
        <v>11</v>
      </c>
      <c r="R11" s="350" t="s">
        <v>47</v>
      </c>
      <c r="S11" s="335" t="s">
        <v>48</v>
      </c>
      <c r="T11" s="326" t="s">
        <v>49</v>
      </c>
      <c r="U11" s="346" t="s">
        <v>50</v>
      </c>
      <c r="V11" s="341" t="s">
        <v>51</v>
      </c>
      <c r="W11" s="341" t="s">
        <v>52</v>
      </c>
      <c r="X11" s="341" t="s">
        <v>53</v>
      </c>
      <c r="Y11" s="341" t="s">
        <v>54</v>
      </c>
      <c r="Z11" s="341" t="s">
        <v>55</v>
      </c>
      <c r="AA11" s="341" t="s">
        <v>56</v>
      </c>
      <c r="AB11" s="341" t="s">
        <v>57</v>
      </c>
      <c r="AC11" s="339" t="s">
        <v>58</v>
      </c>
      <c r="AD11" s="344" t="s">
        <v>59</v>
      </c>
      <c r="AE11" s="344"/>
      <c r="AF11" s="344"/>
      <c r="AG11" s="345"/>
      <c r="AH11" s="348" t="s">
        <v>60</v>
      </c>
      <c r="AI11" s="324" t="s">
        <v>61</v>
      </c>
      <c r="AJ11" s="326" t="s">
        <v>62</v>
      </c>
      <c r="AK11" s="445" t="s">
        <v>63</v>
      </c>
      <c r="AL11" s="446" t="s">
        <v>64</v>
      </c>
      <c r="AM11" s="446" t="s">
        <v>42</v>
      </c>
      <c r="AN11" s="446" t="s">
        <v>65</v>
      </c>
      <c r="AO11" s="446" t="s">
        <v>66</v>
      </c>
      <c r="AP11" s="447" t="s">
        <v>67</v>
      </c>
      <c r="AQ11" s="333" t="s">
        <v>68</v>
      </c>
      <c r="AR11" s="335" t="s">
        <v>69</v>
      </c>
      <c r="AS11" s="335" t="s">
        <v>70</v>
      </c>
      <c r="AT11" s="335" t="s">
        <v>71</v>
      </c>
      <c r="AU11" s="324" t="s">
        <v>72</v>
      </c>
      <c r="AV11" s="324" t="s">
        <v>73</v>
      </c>
      <c r="AW11" s="31"/>
      <c r="AX11" s="337" t="s">
        <v>74</v>
      </c>
      <c r="AY11" s="331" t="s">
        <v>75</v>
      </c>
      <c r="AZ11" s="337" t="s">
        <v>76</v>
      </c>
      <c r="BA11" s="381" t="s">
        <v>76</v>
      </c>
      <c r="BB11" s="377" t="s">
        <v>77</v>
      </c>
      <c r="BC11" s="324" t="s">
        <v>61</v>
      </c>
      <c r="BD11" s="379" t="s">
        <v>62</v>
      </c>
      <c r="BG11" s="32"/>
    </row>
    <row r="12" spans="1:72" s="22" customFormat="1" ht="86.25" thickBot="1" x14ac:dyDescent="0.3">
      <c r="A12" s="27"/>
      <c r="B12" s="366"/>
      <c r="C12" s="368"/>
      <c r="D12" s="336"/>
      <c r="E12" s="351"/>
      <c r="F12" s="351"/>
      <c r="G12" s="351"/>
      <c r="H12" s="336"/>
      <c r="I12" s="370"/>
      <c r="J12" s="334"/>
      <c r="K12" s="336"/>
      <c r="L12" s="336"/>
      <c r="M12" s="336"/>
      <c r="N12" s="338"/>
      <c r="O12" s="332"/>
      <c r="P12" s="334"/>
      <c r="Q12" s="336"/>
      <c r="R12" s="351"/>
      <c r="S12" s="336"/>
      <c r="T12" s="327"/>
      <c r="U12" s="347"/>
      <c r="V12" s="342" t="s">
        <v>51</v>
      </c>
      <c r="W12" s="342" t="s">
        <v>52</v>
      </c>
      <c r="X12" s="342" t="s">
        <v>53</v>
      </c>
      <c r="Y12" s="342" t="s">
        <v>54</v>
      </c>
      <c r="Z12" s="342" t="s">
        <v>55</v>
      </c>
      <c r="AA12" s="342" t="s">
        <v>56</v>
      </c>
      <c r="AB12" s="343"/>
      <c r="AC12" s="340"/>
      <c r="AD12" s="158" t="s">
        <v>78</v>
      </c>
      <c r="AE12" s="149" t="s">
        <v>79</v>
      </c>
      <c r="AF12" s="149" t="s">
        <v>80</v>
      </c>
      <c r="AG12" s="133" t="s">
        <v>81</v>
      </c>
      <c r="AH12" s="349"/>
      <c r="AI12" s="325"/>
      <c r="AJ12" s="327"/>
      <c r="AK12" s="448"/>
      <c r="AL12" s="449"/>
      <c r="AM12" s="449"/>
      <c r="AN12" s="449"/>
      <c r="AO12" s="449"/>
      <c r="AP12" s="450"/>
      <c r="AQ12" s="334"/>
      <c r="AR12" s="336"/>
      <c r="AS12" s="336"/>
      <c r="AT12" s="336"/>
      <c r="AU12" s="325"/>
      <c r="AV12" s="325"/>
      <c r="AW12" s="150" t="s">
        <v>82</v>
      </c>
      <c r="AX12" s="338"/>
      <c r="AY12" s="332"/>
      <c r="AZ12" s="338"/>
      <c r="BA12" s="382"/>
      <c r="BB12" s="378"/>
      <c r="BC12" s="325"/>
      <c r="BD12" s="380"/>
      <c r="BG12" s="32"/>
    </row>
    <row r="13" spans="1:72" s="22" customFormat="1" ht="270.75" thickBot="1" x14ac:dyDescent="0.3">
      <c r="A13" s="27"/>
      <c r="B13" s="73" t="s">
        <v>87</v>
      </c>
      <c r="C13" s="64" t="s">
        <v>83</v>
      </c>
      <c r="D13" s="68" t="s">
        <v>3</v>
      </c>
      <c r="E13" s="64" t="s">
        <v>84</v>
      </c>
      <c r="F13" s="64" t="s">
        <v>88</v>
      </c>
      <c r="G13" s="454" t="s">
        <v>89</v>
      </c>
      <c r="H13" s="68" t="s">
        <v>85</v>
      </c>
      <c r="I13" s="30" t="s">
        <v>90</v>
      </c>
      <c r="J13" s="80" t="s">
        <v>7</v>
      </c>
      <c r="K13" s="78">
        <f>IF(J13="","",IF(J13="Rara vez",0.2,IF(J13="Improbable",0.4,IF(J13="posible",0.6,IF(J13="probable",0.8,IF(J13="casi seguro",1,))))))</f>
        <v>0.2</v>
      </c>
      <c r="L13" s="143" t="str">
        <f>+VLOOKUP(B13,Impacto!B8:AA39,26,FALSE)</f>
        <v>Catastrófico</v>
      </c>
      <c r="M13" s="78">
        <f>IF(L13="","",IF(L13="Moderado",0.6,IF(L13="Mayor",0.8,IF(L13="Catastrófico",1,))))</f>
        <v>1</v>
      </c>
      <c r="N13" s="166" t="str">
        <f t="shared" ref="N13:N25" si="0">(IF(L13="Catastrófico","Extremo",(IF(L13="Mayor","Alto",(IF((L13&amp;J13)="ModeradoProbable","Alto",(IF((L13&amp;J13)="ModeradoCasi seguro","Alto",(IF((L13&amp;J13)="ModeradoRara vez","Moderado",(IF((L13&amp;J13)="ModeradoImprobable","Moderado",(IF((L13&amp;J13)="ModeradoPosible","Moderado"," "))))))))))))))</f>
        <v>Extremo</v>
      </c>
      <c r="O13" s="203" t="s">
        <v>14</v>
      </c>
      <c r="P13" s="69" t="s">
        <v>20</v>
      </c>
      <c r="Q13" s="64" t="s">
        <v>83</v>
      </c>
      <c r="R13" s="64" t="s">
        <v>86</v>
      </c>
      <c r="S13" s="68" t="s">
        <v>41</v>
      </c>
      <c r="T13" s="154" t="s">
        <v>91</v>
      </c>
      <c r="U13" s="73">
        <v>15</v>
      </c>
      <c r="V13" s="64">
        <v>15</v>
      </c>
      <c r="W13" s="64">
        <v>15</v>
      </c>
      <c r="X13" s="64">
        <v>15</v>
      </c>
      <c r="Y13" s="64">
        <v>15</v>
      </c>
      <c r="Z13" s="64">
        <v>15</v>
      </c>
      <c r="AA13" s="64">
        <v>10</v>
      </c>
      <c r="AB13" s="64">
        <f t="shared" ref="AB13:AB27" si="1">SUM(U13:AA13)</f>
        <v>100</v>
      </c>
      <c r="AC13" s="160" t="str">
        <f t="shared" ref="AC13:AC20" si="2">IF(AB13&gt;=96,"Fuerte",IF(AB13&gt;=86,"Moderado",IF(AB13&lt;86&amp;AB13&gt;1,"Debil",IF(AB13=0," "))))</f>
        <v>Fuerte</v>
      </c>
      <c r="AD13" s="151">
        <v>1</v>
      </c>
      <c r="AE13" s="71">
        <v>0</v>
      </c>
      <c r="AF13" s="64">
        <v>0</v>
      </c>
      <c r="AG13" s="72" t="str">
        <f t="shared" ref="AG13" si="3">(IF(AD13=1,"Fuerte", IF(AE13=1,"Moderado",IF(AF13=1,"Debil"," "))))</f>
        <v>Fuerte</v>
      </c>
      <c r="AH13" s="118"/>
      <c r="AI13" s="119"/>
      <c r="AJ13" s="121"/>
      <c r="AK13" s="475" t="s">
        <v>7</v>
      </c>
      <c r="AL13" s="476"/>
      <c r="AM13" s="476"/>
      <c r="AN13" s="477" t="str">
        <f>L13</f>
        <v>Catastrófico</v>
      </c>
      <c r="AO13" s="476" t="s">
        <v>408</v>
      </c>
      <c r="AP13" s="474" t="s">
        <v>14</v>
      </c>
      <c r="AQ13" s="73"/>
      <c r="AR13" s="64"/>
      <c r="AS13" s="64"/>
      <c r="AT13" s="64"/>
      <c r="AU13" s="64"/>
      <c r="AV13" s="64"/>
      <c r="AW13" s="64"/>
      <c r="AX13" s="64"/>
      <c r="AY13" s="64"/>
      <c r="AZ13" s="64"/>
      <c r="BA13" s="30"/>
      <c r="BB13" s="74"/>
      <c r="BC13" s="71"/>
      <c r="BD13" s="72"/>
      <c r="BG13" s="32"/>
    </row>
    <row r="14" spans="1:72" s="22" customFormat="1" ht="210.75" thickBot="1" x14ac:dyDescent="0.3">
      <c r="A14" s="27"/>
      <c r="B14" s="73" t="s">
        <v>93</v>
      </c>
      <c r="C14" s="64" t="s">
        <v>83</v>
      </c>
      <c r="D14" s="68" t="s">
        <v>3</v>
      </c>
      <c r="E14" s="64" t="s">
        <v>94</v>
      </c>
      <c r="F14" s="64" t="s">
        <v>95</v>
      </c>
      <c r="G14" s="454" t="s">
        <v>96</v>
      </c>
      <c r="H14" s="68" t="s">
        <v>85</v>
      </c>
      <c r="I14" s="30" t="s">
        <v>92</v>
      </c>
      <c r="J14" s="80" t="s">
        <v>7</v>
      </c>
      <c r="K14" s="78">
        <f>IF(J14="","",IF(J14="Rara vez",0.2,IF(J14="Improbable",0.4,IF(J14="posible",0.6,IF(J14="probable",0.8,IF(J14="casi seguro",1,))))))</f>
        <v>0.2</v>
      </c>
      <c r="L14" s="143" t="str">
        <f>+VLOOKUP(B14,Impacto!B10:AA41,26,FALSE)</f>
        <v>Mayor</v>
      </c>
      <c r="M14" s="78">
        <f t="shared" ref="M14:M24" si="4">IF(L14="","",IF(L14="Moderado",0.6,IF(L14="Mayor",0.8,IF(L14="Catastrófico",1,))))</f>
        <v>0.8</v>
      </c>
      <c r="N14" s="166" t="str">
        <f t="shared" si="0"/>
        <v>Alto</v>
      </c>
      <c r="O14" s="203" t="s">
        <v>14</v>
      </c>
      <c r="P14" s="69" t="s">
        <v>20</v>
      </c>
      <c r="Q14" s="64" t="s">
        <v>83</v>
      </c>
      <c r="R14" s="64" t="s">
        <v>86</v>
      </c>
      <c r="S14" s="68" t="s">
        <v>41</v>
      </c>
      <c r="T14" s="154" t="s">
        <v>97</v>
      </c>
      <c r="U14" s="73">
        <v>15</v>
      </c>
      <c r="V14" s="64">
        <v>15</v>
      </c>
      <c r="W14" s="64">
        <v>15</v>
      </c>
      <c r="X14" s="64">
        <v>15</v>
      </c>
      <c r="Y14" s="64">
        <v>15</v>
      </c>
      <c r="Z14" s="64">
        <v>15</v>
      </c>
      <c r="AA14" s="64">
        <v>10</v>
      </c>
      <c r="AB14" s="64">
        <f t="shared" si="1"/>
        <v>100</v>
      </c>
      <c r="AC14" s="160" t="str">
        <f t="shared" si="2"/>
        <v>Fuerte</v>
      </c>
      <c r="AD14" s="70">
        <v>1</v>
      </c>
      <c r="AE14" s="71">
        <v>0</v>
      </c>
      <c r="AF14" s="64">
        <v>0</v>
      </c>
      <c r="AG14" s="72" t="str">
        <f t="shared" ref="AG14:AG27" si="5">(IF(AD14=1,"Fuerte", IF(AE14=1,"Moderado",IF(AF14=1,"Debil"," "))))</f>
        <v>Fuerte</v>
      </c>
      <c r="AH14" s="118"/>
      <c r="AI14" s="119"/>
      <c r="AJ14" s="121"/>
      <c r="AK14" s="475" t="s">
        <v>7</v>
      </c>
      <c r="AL14" s="119"/>
      <c r="AM14" s="119"/>
      <c r="AN14" s="124" t="s">
        <v>13</v>
      </c>
      <c r="AO14" s="206" t="s">
        <v>407</v>
      </c>
      <c r="AP14" s="474" t="s">
        <v>14</v>
      </c>
      <c r="AQ14" s="73"/>
      <c r="AR14" s="64"/>
      <c r="AS14" s="64"/>
      <c r="AT14" s="64"/>
      <c r="AU14" s="64"/>
      <c r="AV14" s="64"/>
      <c r="AW14" s="64"/>
      <c r="AX14" s="64"/>
      <c r="AY14" s="64"/>
      <c r="AZ14" s="64"/>
      <c r="BA14" s="30"/>
      <c r="BB14" s="74"/>
      <c r="BC14" s="71"/>
      <c r="BD14" s="72"/>
      <c r="BG14" s="32"/>
    </row>
    <row r="15" spans="1:72" s="22" customFormat="1" ht="107.25" customHeight="1" thickBot="1" x14ac:dyDescent="0.3">
      <c r="A15" s="27"/>
      <c r="B15" s="87" t="s">
        <v>98</v>
      </c>
      <c r="C15" s="88" t="s">
        <v>99</v>
      </c>
      <c r="D15" s="89" t="s">
        <v>3</v>
      </c>
      <c r="E15" s="88" t="s">
        <v>84</v>
      </c>
      <c r="F15" s="88" t="s">
        <v>100</v>
      </c>
      <c r="G15" s="88" t="s">
        <v>101</v>
      </c>
      <c r="H15" s="89" t="s">
        <v>85</v>
      </c>
      <c r="I15" s="90" t="s">
        <v>102</v>
      </c>
      <c r="J15" s="101" t="s">
        <v>17</v>
      </c>
      <c r="K15" s="102">
        <f t="shared" ref="K15:K24" si="6">IF(J15="","",IF(J15="Rara vez",0.2,IF(J15="Improbable",0.4,IF(J15="posible",0.6,IF(J15="probable",0.8,IF(J15="casi seguro",1,))))))</f>
        <v>0.6</v>
      </c>
      <c r="L15" s="103" t="str">
        <f>+VLOOKUP(B15,Impacto!B12:AA43,26,FALSE)</f>
        <v>Mayor</v>
      </c>
      <c r="M15" s="102">
        <f t="shared" si="4"/>
        <v>0.8</v>
      </c>
      <c r="N15" s="165" t="s">
        <v>408</v>
      </c>
      <c r="O15" s="202" t="s">
        <v>14</v>
      </c>
      <c r="P15" s="104" t="s">
        <v>20</v>
      </c>
      <c r="Q15" s="88" t="s">
        <v>103</v>
      </c>
      <c r="R15" s="88" t="s">
        <v>104</v>
      </c>
      <c r="S15" s="89" t="s">
        <v>41</v>
      </c>
      <c r="T15" s="153" t="s">
        <v>105</v>
      </c>
      <c r="U15" s="87">
        <v>15</v>
      </c>
      <c r="V15" s="88">
        <v>15</v>
      </c>
      <c r="W15" s="88">
        <v>15</v>
      </c>
      <c r="X15" s="88">
        <v>15</v>
      </c>
      <c r="Y15" s="88">
        <v>10</v>
      </c>
      <c r="Z15" s="88">
        <v>15</v>
      </c>
      <c r="AA15" s="88">
        <v>15</v>
      </c>
      <c r="AB15" s="88">
        <f t="shared" si="1"/>
        <v>100</v>
      </c>
      <c r="AC15" s="159" t="str">
        <f t="shared" si="2"/>
        <v>Fuerte</v>
      </c>
      <c r="AD15" s="105">
        <v>1</v>
      </c>
      <c r="AE15" s="82">
        <v>0</v>
      </c>
      <c r="AF15" s="88">
        <v>0</v>
      </c>
      <c r="AG15" s="83" t="str">
        <f t="shared" si="5"/>
        <v>Fuerte</v>
      </c>
      <c r="AH15" s="118"/>
      <c r="AI15" s="119"/>
      <c r="AJ15" s="121"/>
      <c r="AK15" s="475" t="s">
        <v>7</v>
      </c>
      <c r="AL15" s="119"/>
      <c r="AM15" s="119"/>
      <c r="AN15" s="124" t="s">
        <v>13</v>
      </c>
      <c r="AO15" s="206" t="s">
        <v>407</v>
      </c>
      <c r="AP15" s="474" t="s">
        <v>14</v>
      </c>
      <c r="AQ15" s="87"/>
      <c r="AR15" s="88"/>
      <c r="AS15" s="88"/>
      <c r="AT15" s="88"/>
      <c r="AU15" s="88"/>
      <c r="AV15" s="88"/>
      <c r="AW15" s="88"/>
      <c r="AX15" s="88"/>
      <c r="AY15" s="88"/>
      <c r="AZ15" s="88"/>
      <c r="BA15" s="90"/>
      <c r="BB15" s="81"/>
      <c r="BC15" s="82"/>
      <c r="BD15" s="83"/>
      <c r="BG15" s="32"/>
    </row>
    <row r="16" spans="1:72" s="22" customFormat="1" ht="107.25" customHeight="1" thickBot="1" x14ac:dyDescent="0.3">
      <c r="A16" s="27"/>
      <c r="B16" s="114" t="s">
        <v>106</v>
      </c>
      <c r="C16" s="107" t="s">
        <v>99</v>
      </c>
      <c r="D16" s="111" t="s">
        <v>3</v>
      </c>
      <c r="E16" s="107" t="s">
        <v>84</v>
      </c>
      <c r="F16" s="107" t="s">
        <v>107</v>
      </c>
      <c r="G16" s="107" t="s">
        <v>108</v>
      </c>
      <c r="H16" s="111" t="s">
        <v>85</v>
      </c>
      <c r="I16" s="108" t="s">
        <v>102</v>
      </c>
      <c r="J16" s="152" t="s">
        <v>17</v>
      </c>
      <c r="K16" s="109">
        <f t="shared" si="6"/>
        <v>0.6</v>
      </c>
      <c r="L16" s="144" t="str">
        <f>+VLOOKUP(B16,Impacto!B13:AA43,26,FALSE)</f>
        <v>Mayor</v>
      </c>
      <c r="M16" s="109">
        <f t="shared" si="4"/>
        <v>0.8</v>
      </c>
      <c r="N16" s="279" t="s">
        <v>408</v>
      </c>
      <c r="O16" s="204" t="s">
        <v>14</v>
      </c>
      <c r="P16" s="110" t="s">
        <v>20</v>
      </c>
      <c r="Q16" s="107" t="s">
        <v>109</v>
      </c>
      <c r="R16" s="107" t="s">
        <v>110</v>
      </c>
      <c r="S16" s="111" t="s">
        <v>41</v>
      </c>
      <c r="T16" s="156" t="s">
        <v>111</v>
      </c>
      <c r="U16" s="114">
        <v>15</v>
      </c>
      <c r="V16" s="107">
        <v>15</v>
      </c>
      <c r="W16" s="107">
        <v>15</v>
      </c>
      <c r="X16" s="107">
        <v>15</v>
      </c>
      <c r="Y16" s="107">
        <v>10</v>
      </c>
      <c r="Z16" s="107">
        <v>15</v>
      </c>
      <c r="AA16" s="107">
        <v>15</v>
      </c>
      <c r="AB16" s="107">
        <f t="shared" si="1"/>
        <v>100</v>
      </c>
      <c r="AC16" s="161" t="str">
        <f t="shared" si="2"/>
        <v>Fuerte</v>
      </c>
      <c r="AD16" s="112">
        <v>1</v>
      </c>
      <c r="AE16" s="85">
        <v>0</v>
      </c>
      <c r="AF16" s="107">
        <v>0</v>
      </c>
      <c r="AG16" s="86" t="str">
        <f t="shared" si="5"/>
        <v>Fuerte</v>
      </c>
      <c r="AH16" s="451"/>
      <c r="AI16" s="452"/>
      <c r="AJ16" s="461"/>
      <c r="AK16" s="475" t="s">
        <v>7</v>
      </c>
      <c r="AL16" s="119"/>
      <c r="AM16" s="119"/>
      <c r="AN16" s="124" t="s">
        <v>13</v>
      </c>
      <c r="AO16" s="206" t="s">
        <v>407</v>
      </c>
      <c r="AP16" s="474" t="s">
        <v>14</v>
      </c>
      <c r="AQ16" s="114"/>
      <c r="AR16" s="107"/>
      <c r="AS16" s="107"/>
      <c r="AT16" s="107"/>
      <c r="AU16" s="107"/>
      <c r="AV16" s="107"/>
      <c r="AW16" s="107"/>
      <c r="AX16" s="107"/>
      <c r="AY16" s="107"/>
      <c r="AZ16" s="107"/>
      <c r="BA16" s="108"/>
      <c r="BB16" s="84"/>
      <c r="BC16" s="85"/>
      <c r="BD16" s="86"/>
      <c r="BG16" s="32"/>
    </row>
    <row r="17" spans="1:59" s="22" customFormat="1" ht="252.75" customHeight="1" x14ac:dyDescent="0.25">
      <c r="A17" s="27"/>
      <c r="B17" s="304" t="s">
        <v>112</v>
      </c>
      <c r="C17" s="305" t="s">
        <v>113</v>
      </c>
      <c r="D17" s="306" t="s">
        <v>3</v>
      </c>
      <c r="E17" s="307" t="s">
        <v>114</v>
      </c>
      <c r="F17" s="305" t="s">
        <v>115</v>
      </c>
      <c r="G17" s="305" t="s">
        <v>116</v>
      </c>
      <c r="H17" s="306" t="s">
        <v>85</v>
      </c>
      <c r="I17" s="321" t="s">
        <v>117</v>
      </c>
      <c r="J17" s="322" t="s">
        <v>7</v>
      </c>
      <c r="K17" s="285">
        <f t="shared" si="6"/>
        <v>0.2</v>
      </c>
      <c r="L17" s="288" t="str">
        <f>+VLOOKUP(B17,Impacto!B14:AA44,26,FALSE)</f>
        <v>Mayor</v>
      </c>
      <c r="M17" s="285">
        <f t="shared" si="4"/>
        <v>0.8</v>
      </c>
      <c r="N17" s="291" t="str">
        <f t="shared" si="0"/>
        <v>Alto</v>
      </c>
      <c r="O17" s="323" t="s">
        <v>14</v>
      </c>
      <c r="P17" s="104" t="s">
        <v>20</v>
      </c>
      <c r="Q17" s="88" t="s">
        <v>113</v>
      </c>
      <c r="R17" s="88" t="s">
        <v>118</v>
      </c>
      <c r="S17" s="89" t="s">
        <v>41</v>
      </c>
      <c r="T17" s="250" t="s">
        <v>119</v>
      </c>
      <c r="U17" s="87">
        <v>15</v>
      </c>
      <c r="V17" s="88">
        <v>15</v>
      </c>
      <c r="W17" s="88">
        <v>15</v>
      </c>
      <c r="X17" s="88">
        <v>15</v>
      </c>
      <c r="Y17" s="88">
        <v>15</v>
      </c>
      <c r="Z17" s="88">
        <v>15</v>
      </c>
      <c r="AA17" s="88">
        <v>10</v>
      </c>
      <c r="AB17" s="88">
        <f t="shared" si="1"/>
        <v>100</v>
      </c>
      <c r="AC17" s="159" t="str">
        <f t="shared" si="2"/>
        <v>Fuerte</v>
      </c>
      <c r="AD17" s="105">
        <v>0</v>
      </c>
      <c r="AE17" s="82">
        <v>1</v>
      </c>
      <c r="AF17" s="88">
        <v>0</v>
      </c>
      <c r="AG17" s="460" t="str">
        <f t="shared" si="5"/>
        <v>Moderado</v>
      </c>
      <c r="AH17" s="277"/>
      <c r="AI17" s="270"/>
      <c r="AJ17" s="278"/>
      <c r="AK17" s="322" t="s">
        <v>7</v>
      </c>
      <c r="AL17" s="270"/>
      <c r="AM17" s="270"/>
      <c r="AN17" s="288" t="s">
        <v>13</v>
      </c>
      <c r="AO17" s="291" t="s">
        <v>407</v>
      </c>
      <c r="AP17" s="459" t="s">
        <v>14</v>
      </c>
      <c r="AQ17" s="87"/>
      <c r="AR17" s="88"/>
      <c r="AS17" s="88"/>
      <c r="AT17" s="88"/>
      <c r="AU17" s="88"/>
      <c r="AV17" s="88"/>
      <c r="AW17" s="88"/>
      <c r="AX17" s="88"/>
      <c r="AY17" s="88"/>
      <c r="AZ17" s="88"/>
      <c r="BA17" s="90"/>
      <c r="BB17" s="81"/>
      <c r="BC17" s="82"/>
      <c r="BD17" s="83"/>
      <c r="BG17" s="32"/>
    </row>
    <row r="18" spans="1:59" s="22" customFormat="1" ht="178.5" customHeight="1" thickBot="1" x14ac:dyDescent="0.3">
      <c r="A18" s="27"/>
      <c r="B18" s="294"/>
      <c r="C18" s="296"/>
      <c r="D18" s="298"/>
      <c r="E18" s="300"/>
      <c r="F18" s="296"/>
      <c r="G18" s="296"/>
      <c r="H18" s="298"/>
      <c r="I18" s="302"/>
      <c r="J18" s="283"/>
      <c r="K18" s="286"/>
      <c r="L18" s="289"/>
      <c r="M18" s="286"/>
      <c r="N18" s="292"/>
      <c r="O18" s="281"/>
      <c r="P18" s="69" t="s">
        <v>20</v>
      </c>
      <c r="Q18" s="64" t="s">
        <v>113</v>
      </c>
      <c r="R18" s="64" t="s">
        <v>118</v>
      </c>
      <c r="S18" s="68" t="s">
        <v>41</v>
      </c>
      <c r="T18" s="154" t="s">
        <v>120</v>
      </c>
      <c r="U18" s="73">
        <v>15</v>
      </c>
      <c r="V18" s="64">
        <v>15</v>
      </c>
      <c r="W18" s="64">
        <v>15</v>
      </c>
      <c r="X18" s="64">
        <v>15</v>
      </c>
      <c r="Y18" s="64">
        <v>15</v>
      </c>
      <c r="Z18" s="64">
        <v>15</v>
      </c>
      <c r="AA18" s="64">
        <v>10</v>
      </c>
      <c r="AB18" s="64">
        <f t="shared" si="1"/>
        <v>100</v>
      </c>
      <c r="AC18" s="160" t="str">
        <f t="shared" si="2"/>
        <v>Fuerte</v>
      </c>
      <c r="AD18" s="70">
        <v>0</v>
      </c>
      <c r="AE18" s="71">
        <v>1</v>
      </c>
      <c r="AF18" s="64">
        <v>0</v>
      </c>
      <c r="AG18" s="155" t="str">
        <f t="shared" si="5"/>
        <v>Moderado</v>
      </c>
      <c r="AH18" s="273"/>
      <c r="AI18" s="274"/>
      <c r="AJ18" s="276"/>
      <c r="AK18" s="284"/>
      <c r="AL18" s="274"/>
      <c r="AM18" s="274"/>
      <c r="AN18" s="290"/>
      <c r="AO18" s="293"/>
      <c r="AP18" s="478"/>
      <c r="AQ18" s="73"/>
      <c r="AR18" s="64"/>
      <c r="AS18" s="64"/>
      <c r="AT18" s="64"/>
      <c r="AU18" s="64"/>
      <c r="AV18" s="64"/>
      <c r="AW18" s="64"/>
      <c r="AX18" s="64"/>
      <c r="AY18" s="64"/>
      <c r="AZ18" s="64"/>
      <c r="BA18" s="30"/>
      <c r="BB18" s="74"/>
      <c r="BC18" s="71"/>
      <c r="BD18" s="72"/>
      <c r="BG18" s="32"/>
    </row>
    <row r="19" spans="1:59" s="22" customFormat="1" ht="152.25" customHeight="1" x14ac:dyDescent="0.25">
      <c r="A19" s="27"/>
      <c r="B19" s="294" t="s">
        <v>121</v>
      </c>
      <c r="C19" s="296" t="s">
        <v>113</v>
      </c>
      <c r="D19" s="298" t="s">
        <v>3</v>
      </c>
      <c r="E19" s="300" t="s">
        <v>114</v>
      </c>
      <c r="F19" s="296" t="s">
        <v>122</v>
      </c>
      <c r="G19" s="296" t="s">
        <v>123</v>
      </c>
      <c r="H19" s="298" t="s">
        <v>85</v>
      </c>
      <c r="I19" s="302" t="s">
        <v>124</v>
      </c>
      <c r="J19" s="283" t="s">
        <v>7</v>
      </c>
      <c r="K19" s="286">
        <f t="shared" si="6"/>
        <v>0.2</v>
      </c>
      <c r="L19" s="289" t="str">
        <f>+VLOOKUP(B19,Impacto!B16:AA44,26,FALSE)</f>
        <v>Mayor</v>
      </c>
      <c r="M19" s="286">
        <f t="shared" si="4"/>
        <v>0.8</v>
      </c>
      <c r="N19" s="292" t="str">
        <f t="shared" si="0"/>
        <v>Alto</v>
      </c>
      <c r="O19" s="281" t="s">
        <v>14</v>
      </c>
      <c r="P19" s="69" t="s">
        <v>20</v>
      </c>
      <c r="Q19" s="64" t="s">
        <v>113</v>
      </c>
      <c r="R19" s="64" t="s">
        <v>118</v>
      </c>
      <c r="S19" s="68" t="s">
        <v>41</v>
      </c>
      <c r="T19" s="154" t="s">
        <v>125</v>
      </c>
      <c r="U19" s="73">
        <v>15</v>
      </c>
      <c r="V19" s="64">
        <v>15</v>
      </c>
      <c r="W19" s="64">
        <v>15</v>
      </c>
      <c r="X19" s="64">
        <v>15</v>
      </c>
      <c r="Y19" s="64">
        <v>15</v>
      </c>
      <c r="Z19" s="64">
        <v>15</v>
      </c>
      <c r="AA19" s="64">
        <v>10</v>
      </c>
      <c r="AB19" s="64">
        <f t="shared" si="1"/>
        <v>100</v>
      </c>
      <c r="AC19" s="160" t="str">
        <f t="shared" si="2"/>
        <v>Fuerte</v>
      </c>
      <c r="AD19" s="70">
        <v>0</v>
      </c>
      <c r="AE19" s="71">
        <v>1</v>
      </c>
      <c r="AF19" s="64">
        <v>0</v>
      </c>
      <c r="AG19" s="72" t="str">
        <f t="shared" si="5"/>
        <v>Moderado</v>
      </c>
      <c r="AH19" s="277"/>
      <c r="AI19" s="270"/>
      <c r="AJ19" s="278"/>
      <c r="AK19" s="322" t="s">
        <v>7</v>
      </c>
      <c r="AL19" s="270"/>
      <c r="AM19" s="270"/>
      <c r="AN19" s="288" t="s">
        <v>13</v>
      </c>
      <c r="AO19" s="291" t="s">
        <v>407</v>
      </c>
      <c r="AP19" s="456" t="s">
        <v>14</v>
      </c>
      <c r="AQ19" s="73"/>
      <c r="AR19" s="64"/>
      <c r="AS19" s="64"/>
      <c r="AT19" s="64"/>
      <c r="AU19" s="64"/>
      <c r="AV19" s="64"/>
      <c r="AW19" s="64"/>
      <c r="AX19" s="64"/>
      <c r="AY19" s="64"/>
      <c r="AZ19" s="64"/>
      <c r="BA19" s="30"/>
      <c r="BB19" s="74"/>
      <c r="BC19" s="71"/>
      <c r="BD19" s="72"/>
      <c r="BG19" s="32"/>
    </row>
    <row r="20" spans="1:59" s="22" customFormat="1" ht="186" customHeight="1" thickBot="1" x14ac:dyDescent="0.3">
      <c r="A20" s="27"/>
      <c r="B20" s="295"/>
      <c r="C20" s="297"/>
      <c r="D20" s="299"/>
      <c r="E20" s="301"/>
      <c r="F20" s="297"/>
      <c r="G20" s="297"/>
      <c r="H20" s="299"/>
      <c r="I20" s="303"/>
      <c r="J20" s="284"/>
      <c r="K20" s="287"/>
      <c r="L20" s="290"/>
      <c r="M20" s="287"/>
      <c r="N20" s="293"/>
      <c r="O20" s="282"/>
      <c r="P20" s="110" t="s">
        <v>20</v>
      </c>
      <c r="Q20" s="107" t="s">
        <v>113</v>
      </c>
      <c r="R20" s="107" t="s">
        <v>118</v>
      </c>
      <c r="S20" s="111" t="s">
        <v>41</v>
      </c>
      <c r="T20" s="156" t="s">
        <v>126</v>
      </c>
      <c r="U20" s="114">
        <v>15</v>
      </c>
      <c r="V20" s="107">
        <v>15</v>
      </c>
      <c r="W20" s="107">
        <v>15</v>
      </c>
      <c r="X20" s="107">
        <v>15</v>
      </c>
      <c r="Y20" s="107">
        <v>15</v>
      </c>
      <c r="Z20" s="107">
        <v>15</v>
      </c>
      <c r="AA20" s="107">
        <v>10</v>
      </c>
      <c r="AB20" s="107">
        <f t="shared" si="1"/>
        <v>100</v>
      </c>
      <c r="AC20" s="161" t="str">
        <f t="shared" si="2"/>
        <v>Fuerte</v>
      </c>
      <c r="AD20" s="112">
        <v>0</v>
      </c>
      <c r="AE20" s="85">
        <v>1</v>
      </c>
      <c r="AF20" s="107">
        <v>0</v>
      </c>
      <c r="AG20" s="86" t="str">
        <f t="shared" si="5"/>
        <v>Moderado</v>
      </c>
      <c r="AH20" s="273"/>
      <c r="AI20" s="274"/>
      <c r="AJ20" s="276"/>
      <c r="AK20" s="284"/>
      <c r="AL20" s="274"/>
      <c r="AM20" s="274"/>
      <c r="AN20" s="290"/>
      <c r="AO20" s="293"/>
      <c r="AP20" s="458"/>
      <c r="AQ20" s="114"/>
      <c r="AR20" s="107"/>
      <c r="AS20" s="107"/>
      <c r="AT20" s="107"/>
      <c r="AU20" s="107"/>
      <c r="AV20" s="107"/>
      <c r="AW20" s="107"/>
      <c r="AX20" s="107"/>
      <c r="AY20" s="107"/>
      <c r="AZ20" s="107"/>
      <c r="BA20" s="108"/>
      <c r="BB20" s="84"/>
      <c r="BC20" s="85"/>
      <c r="BD20" s="86"/>
      <c r="BG20" s="32"/>
    </row>
    <row r="21" spans="1:59" s="22" customFormat="1" ht="120" customHeight="1" thickBot="1" x14ac:dyDescent="0.3">
      <c r="A21" s="27"/>
      <c r="B21" s="87" t="s">
        <v>127</v>
      </c>
      <c r="C21" s="88" t="s">
        <v>128</v>
      </c>
      <c r="D21" s="89" t="s">
        <v>3</v>
      </c>
      <c r="E21" s="88" t="s">
        <v>129</v>
      </c>
      <c r="F21" s="88" t="s">
        <v>130</v>
      </c>
      <c r="G21" s="88" t="s">
        <v>131</v>
      </c>
      <c r="H21" s="89" t="s">
        <v>85</v>
      </c>
      <c r="I21" s="90" t="s">
        <v>132</v>
      </c>
      <c r="J21" s="101" t="s">
        <v>17</v>
      </c>
      <c r="K21" s="102">
        <f t="shared" si="6"/>
        <v>0.6</v>
      </c>
      <c r="L21" s="103" t="str">
        <f>+VLOOKUP(B21,Impacto!B17:AA46,26,FALSE)</f>
        <v>Catastrófico</v>
      </c>
      <c r="M21" s="102">
        <f t="shared" si="4"/>
        <v>1</v>
      </c>
      <c r="N21" s="165" t="str">
        <f t="shared" si="0"/>
        <v>Extremo</v>
      </c>
      <c r="O21" s="202" t="s">
        <v>14</v>
      </c>
      <c r="P21" s="104" t="s">
        <v>20</v>
      </c>
      <c r="Q21" s="88" t="s">
        <v>128</v>
      </c>
      <c r="R21" s="88" t="s">
        <v>133</v>
      </c>
      <c r="S21" s="89" t="s">
        <v>41</v>
      </c>
      <c r="T21" s="251" t="s">
        <v>134</v>
      </c>
      <c r="U21" s="252">
        <v>15</v>
      </c>
      <c r="V21" s="253">
        <v>15</v>
      </c>
      <c r="W21" s="253">
        <v>15</v>
      </c>
      <c r="X21" s="253">
        <v>15</v>
      </c>
      <c r="Y21" s="253">
        <v>15</v>
      </c>
      <c r="Z21" s="253">
        <v>15</v>
      </c>
      <c r="AA21" s="253">
        <v>10</v>
      </c>
      <c r="AB21" s="253">
        <v>100</v>
      </c>
      <c r="AC21" s="159" t="str">
        <f>IF(AB21&gt;=96,"Fuerte",IF(AB21&gt;=86,"Moderado",IF(AB21&lt;86&amp;AB21&gt;1,"Debil",IF(AB21=0," "))))</f>
        <v>Fuerte</v>
      </c>
      <c r="AD21" s="105">
        <v>1</v>
      </c>
      <c r="AE21" s="82">
        <v>0</v>
      </c>
      <c r="AF21" s="88">
        <v>0</v>
      </c>
      <c r="AG21" s="83" t="str">
        <f t="shared" si="5"/>
        <v>Fuerte</v>
      </c>
      <c r="AH21" s="462"/>
      <c r="AI21" s="119"/>
      <c r="AJ21" s="121"/>
      <c r="AK21" s="475" t="s">
        <v>7</v>
      </c>
      <c r="AL21" s="119"/>
      <c r="AM21" s="119"/>
      <c r="AN21" s="477" t="str">
        <f>L21</f>
        <v>Catastrófico</v>
      </c>
      <c r="AO21" s="476" t="s">
        <v>408</v>
      </c>
      <c r="AP21" s="121" t="s">
        <v>14</v>
      </c>
      <c r="AQ21" s="81"/>
      <c r="AR21" s="88"/>
      <c r="AS21" s="88"/>
      <c r="AT21" s="88"/>
      <c r="AU21" s="88"/>
      <c r="AV21" s="88"/>
      <c r="AW21" s="88"/>
      <c r="AX21" s="88"/>
      <c r="AY21" s="88"/>
      <c r="AZ21" s="88"/>
      <c r="BA21" s="90"/>
      <c r="BB21" s="81"/>
      <c r="BC21" s="82"/>
      <c r="BD21" s="83"/>
      <c r="BG21" s="32"/>
    </row>
    <row r="22" spans="1:59" s="22" customFormat="1" ht="131.25" customHeight="1" thickBot="1" x14ac:dyDescent="0.3">
      <c r="A22" s="27"/>
      <c r="B22" s="73" t="s">
        <v>135</v>
      </c>
      <c r="C22" s="64" t="s">
        <v>128</v>
      </c>
      <c r="D22" s="68" t="s">
        <v>11</v>
      </c>
      <c r="E22" s="64" t="s">
        <v>136</v>
      </c>
      <c r="F22" s="64" t="s">
        <v>137</v>
      </c>
      <c r="G22" s="64" t="s">
        <v>138</v>
      </c>
      <c r="H22" s="68" t="s">
        <v>85</v>
      </c>
      <c r="I22" s="30" t="s">
        <v>139</v>
      </c>
      <c r="J22" s="80" t="s">
        <v>7</v>
      </c>
      <c r="K22" s="78">
        <f t="shared" si="6"/>
        <v>0.2</v>
      </c>
      <c r="L22" s="143" t="str">
        <f>+VLOOKUP(B22,Impacto!B18:AA47,26,FALSE)</f>
        <v>Mayor</v>
      </c>
      <c r="M22" s="78">
        <f t="shared" si="4"/>
        <v>0.8</v>
      </c>
      <c r="N22" s="166" t="str">
        <f t="shared" si="0"/>
        <v>Alto</v>
      </c>
      <c r="O22" s="203" t="s">
        <v>14</v>
      </c>
      <c r="P22" s="69" t="s">
        <v>20</v>
      </c>
      <c r="Q22" s="64" t="s">
        <v>128</v>
      </c>
      <c r="R22" s="64" t="s">
        <v>133</v>
      </c>
      <c r="S22" s="68" t="s">
        <v>41</v>
      </c>
      <c r="T22" s="254" t="s">
        <v>140</v>
      </c>
      <c r="U22" s="255">
        <v>15</v>
      </c>
      <c r="V22" s="256">
        <v>15</v>
      </c>
      <c r="W22" s="256">
        <v>15</v>
      </c>
      <c r="X22" s="256">
        <v>10</v>
      </c>
      <c r="Y22" s="256">
        <v>15</v>
      </c>
      <c r="Z22" s="256">
        <v>15</v>
      </c>
      <c r="AA22" s="256">
        <v>10</v>
      </c>
      <c r="AB22" s="256">
        <v>95</v>
      </c>
      <c r="AC22" s="160" t="str">
        <f t="shared" ref="AC22:AC27" si="7">IF(AB22&gt;=96,"Fuerte",IF(AB22&gt;=86,"Moderado",IF(AB22&lt;86&amp;AB22&gt;1,"Debil",IF(AB22=0," "))))</f>
        <v>Moderado</v>
      </c>
      <c r="AD22" s="70">
        <v>1</v>
      </c>
      <c r="AE22" s="71">
        <v>0</v>
      </c>
      <c r="AF22" s="64">
        <v>0</v>
      </c>
      <c r="AG22" s="72" t="str">
        <f t="shared" si="5"/>
        <v>Fuerte</v>
      </c>
      <c r="AH22" s="463"/>
      <c r="AI22" s="119"/>
      <c r="AJ22" s="121"/>
      <c r="AK22" s="475" t="s">
        <v>7</v>
      </c>
      <c r="AL22" s="119"/>
      <c r="AM22" s="119"/>
      <c r="AN22" s="124" t="s">
        <v>13</v>
      </c>
      <c r="AO22" s="206" t="s">
        <v>407</v>
      </c>
      <c r="AP22" s="121" t="s">
        <v>14</v>
      </c>
      <c r="AQ22" s="73"/>
      <c r="AR22" s="64"/>
      <c r="AS22" s="64"/>
      <c r="AT22" s="64"/>
      <c r="AU22" s="64"/>
      <c r="AV22" s="64"/>
      <c r="AW22" s="64"/>
      <c r="AX22" s="64"/>
      <c r="AY22" s="64"/>
      <c r="AZ22" s="64"/>
      <c r="BA22" s="30"/>
      <c r="BB22" s="74"/>
      <c r="BC22" s="71"/>
      <c r="BD22" s="72"/>
      <c r="BG22" s="32"/>
    </row>
    <row r="23" spans="1:59" s="22" customFormat="1" ht="166.5" customHeight="1" thickBot="1" x14ac:dyDescent="0.3">
      <c r="A23" s="27"/>
      <c r="B23" s="73" t="s">
        <v>141</v>
      </c>
      <c r="C23" s="64" t="s">
        <v>128</v>
      </c>
      <c r="D23" s="68" t="s">
        <v>6</v>
      </c>
      <c r="E23" s="92" t="s">
        <v>142</v>
      </c>
      <c r="F23" s="92" t="s">
        <v>143</v>
      </c>
      <c r="G23" s="92" t="s">
        <v>144</v>
      </c>
      <c r="H23" s="68" t="s">
        <v>85</v>
      </c>
      <c r="I23" s="30" t="s">
        <v>145</v>
      </c>
      <c r="J23" s="80" t="s">
        <v>17</v>
      </c>
      <c r="K23" s="78">
        <f t="shared" si="6"/>
        <v>0.6</v>
      </c>
      <c r="L23" s="143" t="str">
        <f>+VLOOKUP(B23,Impacto!B19:AA48,26,FALSE)</f>
        <v>Catastrófico</v>
      </c>
      <c r="M23" s="78">
        <f t="shared" si="4"/>
        <v>1</v>
      </c>
      <c r="N23" s="166" t="str">
        <f t="shared" si="0"/>
        <v>Extremo</v>
      </c>
      <c r="O23" s="203" t="s">
        <v>14</v>
      </c>
      <c r="P23" s="69" t="s">
        <v>20</v>
      </c>
      <c r="Q23" s="64" t="s">
        <v>128</v>
      </c>
      <c r="R23" s="64" t="s">
        <v>146</v>
      </c>
      <c r="S23" s="68" t="s">
        <v>41</v>
      </c>
      <c r="T23" s="155" t="s">
        <v>147</v>
      </c>
      <c r="U23" s="73">
        <v>15</v>
      </c>
      <c r="V23" s="64">
        <v>15</v>
      </c>
      <c r="W23" s="64">
        <v>15</v>
      </c>
      <c r="X23" s="64">
        <v>10</v>
      </c>
      <c r="Y23" s="64">
        <v>15</v>
      </c>
      <c r="Z23" s="64">
        <v>15</v>
      </c>
      <c r="AA23" s="64">
        <v>10</v>
      </c>
      <c r="AB23" s="64">
        <f t="shared" ref="AB23:AB24" si="8">SUM(U23:AA23)</f>
        <v>95</v>
      </c>
      <c r="AC23" s="160" t="str">
        <f t="shared" si="7"/>
        <v>Moderado</v>
      </c>
      <c r="AD23" s="70">
        <v>0</v>
      </c>
      <c r="AE23" s="71">
        <v>0</v>
      </c>
      <c r="AF23" s="64">
        <v>1</v>
      </c>
      <c r="AG23" s="72" t="str">
        <f t="shared" si="5"/>
        <v>Debil</v>
      </c>
      <c r="AH23" s="463"/>
      <c r="AI23" s="119"/>
      <c r="AJ23" s="121"/>
      <c r="AK23" s="122" t="s">
        <v>17</v>
      </c>
      <c r="AL23" s="119"/>
      <c r="AM23" s="119"/>
      <c r="AN23" s="124" t="s">
        <v>18</v>
      </c>
      <c r="AO23" s="206" t="s">
        <v>408</v>
      </c>
      <c r="AP23" s="121" t="s">
        <v>14</v>
      </c>
      <c r="AQ23" s="74"/>
      <c r="AR23" s="64"/>
      <c r="AS23" s="64"/>
      <c r="AT23" s="64"/>
      <c r="AU23" s="64"/>
      <c r="AV23" s="64"/>
      <c r="AW23" s="64"/>
      <c r="AX23" s="64"/>
      <c r="AY23" s="64"/>
      <c r="AZ23" s="64"/>
      <c r="BA23" s="30"/>
      <c r="BB23" s="74"/>
      <c r="BC23" s="71"/>
      <c r="BD23" s="72"/>
      <c r="BG23" s="32"/>
    </row>
    <row r="24" spans="1:59" s="22" customFormat="1" ht="166.5" customHeight="1" thickBot="1" x14ac:dyDescent="0.3">
      <c r="B24" s="74" t="s">
        <v>148</v>
      </c>
      <c r="C24" s="71" t="s">
        <v>128</v>
      </c>
      <c r="D24" s="257" t="s">
        <v>6</v>
      </c>
      <c r="E24" s="258" t="s">
        <v>149</v>
      </c>
      <c r="F24" s="259" t="s">
        <v>150</v>
      </c>
      <c r="G24" s="483" t="s">
        <v>151</v>
      </c>
      <c r="H24" s="260" t="s">
        <v>85</v>
      </c>
      <c r="I24" s="72" t="s">
        <v>145</v>
      </c>
      <c r="J24" s="261" t="s">
        <v>17</v>
      </c>
      <c r="K24" s="262">
        <f t="shared" si="6"/>
        <v>0.6</v>
      </c>
      <c r="L24" s="263" t="s">
        <v>18</v>
      </c>
      <c r="M24" s="262">
        <f t="shared" si="4"/>
        <v>1</v>
      </c>
      <c r="N24" s="264" t="str">
        <f t="shared" si="0"/>
        <v>Extremo</v>
      </c>
      <c r="O24" s="265" t="s">
        <v>14</v>
      </c>
      <c r="P24" s="266" t="s">
        <v>20</v>
      </c>
      <c r="Q24" s="71" t="s">
        <v>128</v>
      </c>
      <c r="R24" s="71" t="s">
        <v>146</v>
      </c>
      <c r="S24" s="267" t="s">
        <v>41</v>
      </c>
      <c r="T24" s="155" t="s">
        <v>152</v>
      </c>
      <c r="U24" s="74">
        <v>15</v>
      </c>
      <c r="V24" s="71">
        <v>0</v>
      </c>
      <c r="W24" s="71">
        <v>15</v>
      </c>
      <c r="X24" s="71">
        <v>10</v>
      </c>
      <c r="Y24" s="71">
        <v>15</v>
      </c>
      <c r="Z24" s="71">
        <v>15</v>
      </c>
      <c r="AA24" s="71">
        <v>5</v>
      </c>
      <c r="AB24" s="71">
        <f t="shared" si="8"/>
        <v>75</v>
      </c>
      <c r="AC24" s="268" t="str">
        <f t="shared" si="7"/>
        <v>Debil</v>
      </c>
      <c r="AD24" s="269">
        <v>0</v>
      </c>
      <c r="AE24" s="71">
        <v>0</v>
      </c>
      <c r="AF24" s="71">
        <v>1</v>
      </c>
      <c r="AG24" s="72" t="str">
        <f t="shared" si="5"/>
        <v>Debil</v>
      </c>
      <c r="AH24" s="464"/>
      <c r="AI24" s="127"/>
      <c r="AJ24" s="128"/>
      <c r="AK24" s="122" t="s">
        <v>17</v>
      </c>
      <c r="AL24" s="119"/>
      <c r="AM24" s="119"/>
      <c r="AN24" s="124" t="s">
        <v>18</v>
      </c>
      <c r="AO24" s="206" t="s">
        <v>408</v>
      </c>
      <c r="AP24" s="128" t="s">
        <v>14</v>
      </c>
      <c r="AQ24" s="74"/>
      <c r="AR24" s="71"/>
      <c r="AS24" s="71"/>
      <c r="AT24" s="71"/>
      <c r="AU24" s="71"/>
      <c r="AV24" s="71"/>
      <c r="AW24" s="71"/>
      <c r="AX24" s="71"/>
      <c r="AY24" s="71"/>
      <c r="AZ24" s="71"/>
      <c r="BA24" s="72"/>
      <c r="BB24" s="74"/>
      <c r="BC24" s="71"/>
      <c r="BD24" s="72"/>
      <c r="BG24" s="32"/>
    </row>
    <row r="25" spans="1:59" s="22" customFormat="1" ht="287.25" customHeight="1" x14ac:dyDescent="0.25">
      <c r="A25" s="27"/>
      <c r="B25" s="294" t="s">
        <v>153</v>
      </c>
      <c r="C25" s="296" t="s">
        <v>128</v>
      </c>
      <c r="D25" s="298" t="s">
        <v>11</v>
      </c>
      <c r="E25" s="383" t="s">
        <v>136</v>
      </c>
      <c r="F25" s="383" t="s">
        <v>154</v>
      </c>
      <c r="G25" s="383" t="s">
        <v>155</v>
      </c>
      <c r="H25" s="298" t="s">
        <v>85</v>
      </c>
      <c r="I25" s="302" t="s">
        <v>145</v>
      </c>
      <c r="J25" s="283" t="s">
        <v>17</v>
      </c>
      <c r="K25" s="286">
        <f>IF(J25="","",IF(J25="Rara vez",0.2,IF(J25="Improbable",0.4,IF(J25="posible",0.6,IF(J25="probable",0.8,IF(J25="casi seguro",1,))))))</f>
        <v>0.6</v>
      </c>
      <c r="L25" s="289" t="str">
        <f>+VLOOKUP(B25,Impacto!B21:AA48,26,FALSE)</f>
        <v>Catastrófico</v>
      </c>
      <c r="M25" s="286">
        <f>IF(L25="","",IF(L25="Moderado",0.6,IF(L25="Mayor",0.8,IF(L25="Catastrófico",1,))))</f>
        <v>1</v>
      </c>
      <c r="N25" s="386" t="str">
        <f t="shared" si="0"/>
        <v>Extremo</v>
      </c>
      <c r="O25" s="281" t="s">
        <v>14</v>
      </c>
      <c r="P25" s="384" t="s">
        <v>20</v>
      </c>
      <c r="Q25" s="296" t="s">
        <v>128</v>
      </c>
      <c r="R25" s="296" t="s">
        <v>156</v>
      </c>
      <c r="S25" s="298" t="s">
        <v>41</v>
      </c>
      <c r="T25" s="154" t="s">
        <v>157</v>
      </c>
      <c r="U25" s="73">
        <v>15</v>
      </c>
      <c r="V25" s="64">
        <v>0</v>
      </c>
      <c r="W25" s="64">
        <v>15</v>
      </c>
      <c r="X25" s="64">
        <v>10</v>
      </c>
      <c r="Y25" s="64">
        <v>15</v>
      </c>
      <c r="Z25" s="64">
        <v>15</v>
      </c>
      <c r="AA25" s="64">
        <v>5</v>
      </c>
      <c r="AB25" s="64">
        <f t="shared" si="1"/>
        <v>75</v>
      </c>
      <c r="AC25" s="160" t="str">
        <f t="shared" si="7"/>
        <v>Debil</v>
      </c>
      <c r="AD25" s="70">
        <v>0</v>
      </c>
      <c r="AE25" s="71">
        <v>1</v>
      </c>
      <c r="AF25" s="64">
        <v>0</v>
      </c>
      <c r="AG25" s="72" t="str">
        <f t="shared" si="5"/>
        <v>Moderado</v>
      </c>
      <c r="AH25" s="465"/>
      <c r="AI25" s="470"/>
      <c r="AJ25" s="466"/>
      <c r="AK25" s="322" t="s">
        <v>17</v>
      </c>
      <c r="AL25" s="305"/>
      <c r="AM25" s="305"/>
      <c r="AN25" s="288" t="s">
        <v>18</v>
      </c>
      <c r="AO25" s="479" t="s">
        <v>408</v>
      </c>
      <c r="AP25" s="321" t="s">
        <v>14</v>
      </c>
      <c r="AQ25" s="294"/>
      <c r="AR25" s="64"/>
      <c r="AS25" s="64"/>
      <c r="AT25" s="64"/>
      <c r="AU25" s="64"/>
      <c r="AV25" s="64"/>
      <c r="AW25" s="64"/>
      <c r="AX25" s="64"/>
      <c r="AY25" s="64"/>
      <c r="AZ25" s="64"/>
      <c r="BA25" s="30"/>
      <c r="BB25" s="74"/>
      <c r="BC25" s="71"/>
      <c r="BD25" s="72"/>
      <c r="BG25" s="32"/>
    </row>
    <row r="26" spans="1:59" s="22" customFormat="1" ht="142.5" customHeight="1" x14ac:dyDescent="0.25">
      <c r="A26" s="27"/>
      <c r="B26" s="294"/>
      <c r="C26" s="296"/>
      <c r="D26" s="298"/>
      <c r="E26" s="296"/>
      <c r="F26" s="296"/>
      <c r="G26" s="296"/>
      <c r="H26" s="298"/>
      <c r="I26" s="302"/>
      <c r="J26" s="283"/>
      <c r="K26" s="286"/>
      <c r="L26" s="289"/>
      <c r="M26" s="286"/>
      <c r="N26" s="387"/>
      <c r="O26" s="281"/>
      <c r="P26" s="384"/>
      <c r="Q26" s="296"/>
      <c r="R26" s="296"/>
      <c r="S26" s="298"/>
      <c r="T26" s="154" t="s">
        <v>158</v>
      </c>
      <c r="U26" s="73">
        <v>15</v>
      </c>
      <c r="V26" s="64">
        <v>15</v>
      </c>
      <c r="W26" s="64">
        <v>15</v>
      </c>
      <c r="X26" s="64">
        <v>10</v>
      </c>
      <c r="Y26" s="64">
        <v>15</v>
      </c>
      <c r="Z26" s="64">
        <v>15</v>
      </c>
      <c r="AA26" s="64">
        <v>10</v>
      </c>
      <c r="AB26" s="64">
        <f t="shared" si="1"/>
        <v>95</v>
      </c>
      <c r="AC26" s="160" t="str">
        <f t="shared" si="7"/>
        <v>Moderado</v>
      </c>
      <c r="AD26" s="70">
        <v>0</v>
      </c>
      <c r="AE26" s="71">
        <v>1</v>
      </c>
      <c r="AF26" s="64">
        <v>0</v>
      </c>
      <c r="AG26" s="72" t="str">
        <f t="shared" si="5"/>
        <v>Moderado</v>
      </c>
      <c r="AH26" s="272"/>
      <c r="AI26" s="471"/>
      <c r="AJ26" s="467"/>
      <c r="AK26" s="283"/>
      <c r="AL26" s="296"/>
      <c r="AM26" s="296"/>
      <c r="AN26" s="289"/>
      <c r="AO26" s="387"/>
      <c r="AP26" s="302"/>
      <c r="AQ26" s="294"/>
      <c r="AR26" s="64"/>
      <c r="AS26" s="64"/>
      <c r="AT26" s="64"/>
      <c r="AU26" s="64"/>
      <c r="AV26" s="64"/>
      <c r="AW26" s="64"/>
      <c r="AX26" s="64"/>
      <c r="AY26" s="64"/>
      <c r="AZ26" s="64"/>
      <c r="BA26" s="30"/>
      <c r="BB26" s="74"/>
      <c r="BC26" s="71"/>
      <c r="BD26" s="72"/>
      <c r="BG26" s="32"/>
    </row>
    <row r="27" spans="1:59" s="22" customFormat="1" ht="195" customHeight="1" thickBot="1" x14ac:dyDescent="0.3">
      <c r="A27" s="27"/>
      <c r="B27" s="295"/>
      <c r="C27" s="297"/>
      <c r="D27" s="299"/>
      <c r="E27" s="297"/>
      <c r="F27" s="297"/>
      <c r="G27" s="297"/>
      <c r="H27" s="299"/>
      <c r="I27" s="303"/>
      <c r="J27" s="284"/>
      <c r="K27" s="287"/>
      <c r="L27" s="290"/>
      <c r="M27" s="287"/>
      <c r="N27" s="388"/>
      <c r="O27" s="282"/>
      <c r="P27" s="385"/>
      <c r="Q27" s="297"/>
      <c r="R27" s="297"/>
      <c r="S27" s="299"/>
      <c r="T27" s="156" t="s">
        <v>159</v>
      </c>
      <c r="U27" s="114">
        <v>15</v>
      </c>
      <c r="V27" s="107">
        <v>0</v>
      </c>
      <c r="W27" s="107">
        <v>0</v>
      </c>
      <c r="X27" s="107">
        <v>15</v>
      </c>
      <c r="Y27" s="107">
        <v>15</v>
      </c>
      <c r="Z27" s="107">
        <v>15</v>
      </c>
      <c r="AA27" s="107">
        <v>10</v>
      </c>
      <c r="AB27" s="107">
        <f t="shared" si="1"/>
        <v>70</v>
      </c>
      <c r="AC27" s="161" t="str">
        <f t="shared" si="7"/>
        <v>Debil</v>
      </c>
      <c r="AD27" s="112">
        <v>0</v>
      </c>
      <c r="AE27" s="85">
        <v>1</v>
      </c>
      <c r="AF27" s="107">
        <v>0</v>
      </c>
      <c r="AG27" s="86" t="str">
        <f t="shared" si="5"/>
        <v>Moderado</v>
      </c>
      <c r="AH27" s="468"/>
      <c r="AI27" s="472"/>
      <c r="AJ27" s="469"/>
      <c r="AK27" s="284"/>
      <c r="AL27" s="297"/>
      <c r="AM27" s="297"/>
      <c r="AN27" s="290"/>
      <c r="AO27" s="388"/>
      <c r="AP27" s="303"/>
      <c r="AQ27" s="295"/>
      <c r="AR27" s="107"/>
      <c r="AS27" s="107"/>
      <c r="AT27" s="107"/>
      <c r="AU27" s="107"/>
      <c r="AV27" s="107"/>
      <c r="AW27" s="107"/>
      <c r="AX27" s="107"/>
      <c r="AY27" s="107"/>
      <c r="AZ27" s="107"/>
      <c r="BA27" s="108"/>
      <c r="BB27" s="84"/>
      <c r="BC27" s="85"/>
      <c r="BD27" s="86"/>
      <c r="BG27" s="32"/>
    </row>
    <row r="28" spans="1:59" s="22" customFormat="1" ht="150.75" thickBot="1" x14ac:dyDescent="0.3">
      <c r="A28" s="27"/>
      <c r="B28" s="118" t="s">
        <v>160</v>
      </c>
      <c r="C28" s="119" t="s">
        <v>161</v>
      </c>
      <c r="D28" s="120" t="s">
        <v>3</v>
      </c>
      <c r="E28" s="119" t="s">
        <v>162</v>
      </c>
      <c r="F28" s="119" t="s">
        <v>163</v>
      </c>
      <c r="G28" s="473" t="s">
        <v>164</v>
      </c>
      <c r="H28" s="120" t="s">
        <v>85</v>
      </c>
      <c r="I28" s="121" t="s">
        <v>165</v>
      </c>
      <c r="J28" s="122" t="s">
        <v>12</v>
      </c>
      <c r="K28" s="123">
        <f t="shared" ref="K28:K73" si="9">IF(J28="","",IF(J28="Rara vez",0.2,IF(J28="Improbable",0.4,IF(J28="posible",0.6,IF(J28="probable",0.8,IF(J28="casi seguro",1,))))))</f>
        <v>0.4</v>
      </c>
      <c r="L28" s="124" t="str">
        <f>+VLOOKUP(B28,Impacto!B22:AA52,26,FALSE)</f>
        <v>Mayor</v>
      </c>
      <c r="M28" s="123">
        <f t="shared" ref="M28:M73" si="10">IF(L28="","",IF(L28="Moderado",0.6,IF(L28="Mayor",0.8,IF(L28="Catastrófico",1,))))</f>
        <v>0.8</v>
      </c>
      <c r="N28" s="206" t="str">
        <f t="shared" ref="N28:N73" si="11">(IF(L28="Catastrófico","Extremo",(IF(L28="Mayor","Alto",(IF((L28&amp;J28)="ModeradoProbable","Alto",(IF((L28&amp;J28)="ModeradoCasi seguro","Alto",(IF((L28&amp;J28)="ModeradoRara vez","Moderado",(IF((L28&amp;J28)="ModeradoImprobable","Moderado",(IF((L28&amp;J28)="ModeradoPosible","Moderado"," "))))))))))))))</f>
        <v>Alto</v>
      </c>
      <c r="O28" s="207" t="s">
        <v>14</v>
      </c>
      <c r="P28" s="125" t="s">
        <v>20</v>
      </c>
      <c r="Q28" s="119" t="s">
        <v>161</v>
      </c>
      <c r="R28" s="119" t="s">
        <v>166</v>
      </c>
      <c r="S28" s="120" t="s">
        <v>41</v>
      </c>
      <c r="T28" s="208" t="s">
        <v>167</v>
      </c>
      <c r="U28" s="118">
        <v>15</v>
      </c>
      <c r="V28" s="119">
        <v>15</v>
      </c>
      <c r="W28" s="119">
        <v>15</v>
      </c>
      <c r="X28" s="119">
        <v>15</v>
      </c>
      <c r="Y28" s="119">
        <v>15</v>
      </c>
      <c r="Z28" s="119">
        <v>15</v>
      </c>
      <c r="AA28" s="119">
        <v>10</v>
      </c>
      <c r="AB28" s="119">
        <f t="shared" ref="AB28:AB73" si="12">SUM(U28:AA28)</f>
        <v>100</v>
      </c>
      <c r="AC28" s="209" t="str">
        <f>IF(AB28&gt;=96,"Fuerte",IF(AB28&gt;=86,"Moderado",IF(AB28&lt;86&amp;AB28&gt;1,"Debil",IF(AB28=0," "))))</f>
        <v>Fuerte</v>
      </c>
      <c r="AD28" s="126">
        <v>1</v>
      </c>
      <c r="AE28" s="127">
        <v>0</v>
      </c>
      <c r="AF28" s="119">
        <v>0</v>
      </c>
      <c r="AG28" s="128" t="str">
        <f t="shared" ref="AG28:AG73" si="13">(IF(AD28=1,"Fuerte", IF(AE28=1,"Moderado",IF(AF28=1,"Debil"," "))))</f>
        <v>Fuerte</v>
      </c>
      <c r="AH28" s="118"/>
      <c r="AI28" s="119"/>
      <c r="AJ28" s="121"/>
      <c r="AK28" s="475" t="s">
        <v>7</v>
      </c>
      <c r="AL28" s="119"/>
      <c r="AM28" s="119"/>
      <c r="AN28" s="124" t="s">
        <v>13</v>
      </c>
      <c r="AO28" s="206" t="s">
        <v>407</v>
      </c>
      <c r="AP28" s="121" t="s">
        <v>14</v>
      </c>
      <c r="AQ28" s="118"/>
      <c r="AR28" s="119"/>
      <c r="AS28" s="119"/>
      <c r="AT28" s="119"/>
      <c r="AU28" s="119"/>
      <c r="AV28" s="119"/>
      <c r="AW28" s="119"/>
      <c r="AX28" s="119"/>
      <c r="AY28" s="119"/>
      <c r="AZ28" s="119"/>
      <c r="BA28" s="121"/>
      <c r="BB28" s="129"/>
      <c r="BC28" s="127"/>
      <c r="BD28" s="128"/>
      <c r="BG28" s="32"/>
    </row>
    <row r="29" spans="1:59" s="22" customFormat="1" ht="124.5" customHeight="1" thickBot="1" x14ac:dyDescent="0.3">
      <c r="A29" s="27"/>
      <c r="B29" s="87" t="s">
        <v>168</v>
      </c>
      <c r="C29" s="88" t="s">
        <v>169</v>
      </c>
      <c r="D29" s="89" t="s">
        <v>6</v>
      </c>
      <c r="E29" s="88" t="s">
        <v>84</v>
      </c>
      <c r="F29" s="88" t="s">
        <v>170</v>
      </c>
      <c r="G29" s="88" t="s">
        <v>171</v>
      </c>
      <c r="H29" s="89" t="s">
        <v>85</v>
      </c>
      <c r="I29" s="90" t="s">
        <v>172</v>
      </c>
      <c r="J29" s="101" t="s">
        <v>7</v>
      </c>
      <c r="K29" s="102">
        <f t="shared" si="9"/>
        <v>0.2</v>
      </c>
      <c r="L29" s="103" t="str">
        <f>+VLOOKUP(B29,Impacto!B23:AA53,26,FALSE)</f>
        <v>Mayor</v>
      </c>
      <c r="M29" s="102">
        <f t="shared" si="10"/>
        <v>0.8</v>
      </c>
      <c r="N29" s="165" t="str">
        <f t="shared" si="11"/>
        <v>Alto</v>
      </c>
      <c r="O29" s="202" t="s">
        <v>14</v>
      </c>
      <c r="P29" s="104" t="s">
        <v>15</v>
      </c>
      <c r="Q29" s="88" t="s">
        <v>169</v>
      </c>
      <c r="R29" s="88" t="s">
        <v>173</v>
      </c>
      <c r="S29" s="89" t="s">
        <v>41</v>
      </c>
      <c r="T29" s="153" t="s">
        <v>174</v>
      </c>
      <c r="U29" s="87">
        <v>15</v>
      </c>
      <c r="V29" s="88">
        <v>15</v>
      </c>
      <c r="W29" s="88">
        <v>15</v>
      </c>
      <c r="X29" s="88">
        <v>15</v>
      </c>
      <c r="Y29" s="88">
        <v>15</v>
      </c>
      <c r="Z29" s="88">
        <v>15</v>
      </c>
      <c r="AA29" s="88">
        <v>10</v>
      </c>
      <c r="AB29" s="88">
        <f t="shared" si="12"/>
        <v>100</v>
      </c>
      <c r="AC29" s="159" t="str">
        <f t="shared" ref="AC29:AC73" si="14">IF(AB29&gt;=96,"Fuerte",IF(AB29&gt;=86,"Moderado",IF(AB29&lt;86&amp;AB29&gt;1,"Debil",IF(AB29=0," "))))</f>
        <v>Fuerte</v>
      </c>
      <c r="AD29" s="105">
        <v>1</v>
      </c>
      <c r="AE29" s="82">
        <v>0</v>
      </c>
      <c r="AF29" s="88">
        <v>0</v>
      </c>
      <c r="AG29" s="83" t="str">
        <f t="shared" si="13"/>
        <v>Fuerte</v>
      </c>
      <c r="AH29" s="105"/>
      <c r="AI29" s="88"/>
      <c r="AJ29" s="153"/>
      <c r="AK29" s="475" t="s">
        <v>7</v>
      </c>
      <c r="AL29" s="119"/>
      <c r="AM29" s="119"/>
      <c r="AN29" s="124" t="s">
        <v>13</v>
      </c>
      <c r="AO29" s="206" t="s">
        <v>407</v>
      </c>
      <c r="AP29" s="121" t="s">
        <v>14</v>
      </c>
      <c r="AQ29" s="87"/>
      <c r="AR29" s="88"/>
      <c r="AS29" s="88"/>
      <c r="AT29" s="88"/>
      <c r="AU29" s="88"/>
      <c r="AV29" s="88"/>
      <c r="AW29" s="88"/>
      <c r="AX29" s="88"/>
      <c r="AY29" s="88"/>
      <c r="AZ29" s="88"/>
      <c r="BA29" s="90"/>
      <c r="BB29" s="81"/>
      <c r="BC29" s="82"/>
      <c r="BD29" s="83"/>
      <c r="BG29" s="32"/>
    </row>
    <row r="30" spans="1:59" s="22" customFormat="1" ht="105.75" thickBot="1" x14ac:dyDescent="0.3">
      <c r="A30" s="27"/>
      <c r="B30" s="114" t="s">
        <v>175</v>
      </c>
      <c r="C30" s="107" t="s">
        <v>169</v>
      </c>
      <c r="D30" s="111" t="s">
        <v>6</v>
      </c>
      <c r="E30" s="107" t="s">
        <v>84</v>
      </c>
      <c r="F30" s="107" t="s">
        <v>176</v>
      </c>
      <c r="G30" s="107" t="s">
        <v>177</v>
      </c>
      <c r="H30" s="111" t="s">
        <v>85</v>
      </c>
      <c r="I30" s="108" t="s">
        <v>178</v>
      </c>
      <c r="J30" s="152" t="s">
        <v>7</v>
      </c>
      <c r="K30" s="109">
        <f t="shared" si="9"/>
        <v>0.2</v>
      </c>
      <c r="L30" s="144" t="str">
        <f>+VLOOKUP(B30,Impacto!B24:AA54,26,FALSE)</f>
        <v>Mayor</v>
      </c>
      <c r="M30" s="109">
        <f t="shared" si="10"/>
        <v>0.8</v>
      </c>
      <c r="N30" s="167" t="str">
        <f t="shared" si="11"/>
        <v>Alto</v>
      </c>
      <c r="O30" s="204" t="s">
        <v>14</v>
      </c>
      <c r="P30" s="110" t="s">
        <v>15</v>
      </c>
      <c r="Q30" s="107" t="s">
        <v>169</v>
      </c>
      <c r="R30" s="107" t="s">
        <v>173</v>
      </c>
      <c r="S30" s="111" t="s">
        <v>41</v>
      </c>
      <c r="T30" s="156" t="s">
        <v>179</v>
      </c>
      <c r="U30" s="114">
        <v>15</v>
      </c>
      <c r="V30" s="107">
        <v>15</v>
      </c>
      <c r="W30" s="107">
        <v>15</v>
      </c>
      <c r="X30" s="107">
        <v>15</v>
      </c>
      <c r="Y30" s="107">
        <v>15</v>
      </c>
      <c r="Z30" s="107">
        <v>15</v>
      </c>
      <c r="AA30" s="107">
        <v>10</v>
      </c>
      <c r="AB30" s="107">
        <f t="shared" si="12"/>
        <v>100</v>
      </c>
      <c r="AC30" s="161" t="str">
        <f t="shared" si="14"/>
        <v>Fuerte</v>
      </c>
      <c r="AD30" s="112">
        <v>0</v>
      </c>
      <c r="AE30" s="85">
        <v>1</v>
      </c>
      <c r="AF30" s="107">
        <v>0</v>
      </c>
      <c r="AG30" s="86" t="str">
        <f t="shared" si="13"/>
        <v>Moderado</v>
      </c>
      <c r="AH30" s="112"/>
      <c r="AI30" s="107"/>
      <c r="AJ30" s="156"/>
      <c r="AK30" s="475" t="s">
        <v>7</v>
      </c>
      <c r="AL30" s="119"/>
      <c r="AM30" s="119"/>
      <c r="AN30" s="124" t="s">
        <v>13</v>
      </c>
      <c r="AO30" s="206" t="s">
        <v>407</v>
      </c>
      <c r="AP30" s="121" t="s">
        <v>14</v>
      </c>
      <c r="AQ30" s="114"/>
      <c r="AR30" s="107"/>
      <c r="AS30" s="107"/>
      <c r="AT30" s="107"/>
      <c r="AU30" s="107"/>
      <c r="AV30" s="107"/>
      <c r="AW30" s="107"/>
      <c r="AX30" s="107"/>
      <c r="AY30" s="107"/>
      <c r="AZ30" s="107"/>
      <c r="BA30" s="108"/>
      <c r="BB30" s="84"/>
      <c r="BC30" s="85"/>
      <c r="BD30" s="86"/>
      <c r="BG30" s="32"/>
    </row>
    <row r="31" spans="1:59" s="22" customFormat="1" ht="153" customHeight="1" thickBot="1" x14ac:dyDescent="0.3">
      <c r="A31" s="27"/>
      <c r="B31" s="118" t="s">
        <v>180</v>
      </c>
      <c r="C31" s="119" t="s">
        <v>181</v>
      </c>
      <c r="D31" s="120" t="s">
        <v>11</v>
      </c>
      <c r="E31" s="119" t="s">
        <v>182</v>
      </c>
      <c r="F31" s="119" t="s">
        <v>183</v>
      </c>
      <c r="G31" s="119" t="s">
        <v>184</v>
      </c>
      <c r="H31" s="120" t="s">
        <v>85</v>
      </c>
      <c r="I31" s="121" t="s">
        <v>139</v>
      </c>
      <c r="J31" s="122" t="s">
        <v>7</v>
      </c>
      <c r="K31" s="123">
        <f t="shared" si="9"/>
        <v>0.2</v>
      </c>
      <c r="L31" s="124" t="str">
        <f>+VLOOKUP(B31,Impacto!B25:AA55,26,FALSE)</f>
        <v>Catastrófico</v>
      </c>
      <c r="M31" s="123">
        <f t="shared" si="10"/>
        <v>1</v>
      </c>
      <c r="N31" s="206" t="str">
        <f t="shared" si="11"/>
        <v>Extremo</v>
      </c>
      <c r="O31" s="207" t="s">
        <v>14</v>
      </c>
      <c r="P31" s="125" t="s">
        <v>15</v>
      </c>
      <c r="Q31" s="119" t="s">
        <v>185</v>
      </c>
      <c r="R31" s="119" t="s">
        <v>186</v>
      </c>
      <c r="S31" s="120" t="s">
        <v>41</v>
      </c>
      <c r="T31" s="208" t="s">
        <v>187</v>
      </c>
      <c r="U31" s="118">
        <v>15</v>
      </c>
      <c r="V31" s="119">
        <v>15</v>
      </c>
      <c r="W31" s="119">
        <v>15</v>
      </c>
      <c r="X31" s="119">
        <v>15</v>
      </c>
      <c r="Y31" s="119">
        <v>15</v>
      </c>
      <c r="Z31" s="119">
        <v>15</v>
      </c>
      <c r="AA31" s="119">
        <v>10</v>
      </c>
      <c r="AB31" s="119">
        <f t="shared" si="12"/>
        <v>100</v>
      </c>
      <c r="AC31" s="209" t="str">
        <f t="shared" si="14"/>
        <v>Fuerte</v>
      </c>
      <c r="AD31" s="126">
        <v>1</v>
      </c>
      <c r="AE31" s="127">
        <v>0</v>
      </c>
      <c r="AF31" s="119">
        <v>0</v>
      </c>
      <c r="AG31" s="128" t="str">
        <f t="shared" si="13"/>
        <v>Fuerte</v>
      </c>
      <c r="AH31" s="126"/>
      <c r="AI31" s="119"/>
      <c r="AJ31" s="249"/>
      <c r="AK31" s="475" t="s">
        <v>7</v>
      </c>
      <c r="AL31" s="119"/>
      <c r="AM31" s="119"/>
      <c r="AN31" s="477" t="str">
        <f>L31</f>
        <v>Catastrófico</v>
      </c>
      <c r="AO31" s="476" t="s">
        <v>408</v>
      </c>
      <c r="AP31" s="121" t="s">
        <v>14</v>
      </c>
      <c r="AQ31" s="118"/>
      <c r="AR31" s="119"/>
      <c r="AS31" s="119"/>
      <c r="AT31" s="119"/>
      <c r="AU31" s="119"/>
      <c r="AV31" s="119"/>
      <c r="AW31" s="119"/>
      <c r="AX31" s="119"/>
      <c r="AY31" s="119"/>
      <c r="AZ31" s="119"/>
      <c r="BA31" s="121"/>
      <c r="BB31" s="129"/>
      <c r="BC31" s="127"/>
      <c r="BD31" s="128"/>
      <c r="BG31" s="32"/>
    </row>
    <row r="32" spans="1:59" s="22" customFormat="1" ht="90.75" customHeight="1" thickBot="1" x14ac:dyDescent="0.3">
      <c r="A32" s="27"/>
      <c r="B32" s="87" t="s">
        <v>188</v>
      </c>
      <c r="C32" s="88" t="s">
        <v>189</v>
      </c>
      <c r="D32" s="89" t="s">
        <v>3</v>
      </c>
      <c r="E32" s="88" t="s">
        <v>190</v>
      </c>
      <c r="F32" s="88" t="s">
        <v>191</v>
      </c>
      <c r="G32" s="88" t="s">
        <v>192</v>
      </c>
      <c r="H32" s="89" t="s">
        <v>85</v>
      </c>
      <c r="I32" s="90" t="s">
        <v>193</v>
      </c>
      <c r="J32" s="101" t="s">
        <v>7</v>
      </c>
      <c r="K32" s="102">
        <f t="shared" si="9"/>
        <v>0.2</v>
      </c>
      <c r="L32" s="103" t="str">
        <f>+VLOOKUP(B32,Impacto!B26:AA56,26,FALSE)</f>
        <v>Mayor</v>
      </c>
      <c r="M32" s="102">
        <f t="shared" si="10"/>
        <v>0.8</v>
      </c>
      <c r="N32" s="165" t="str">
        <f t="shared" si="11"/>
        <v>Alto</v>
      </c>
      <c r="O32" s="202" t="s">
        <v>19</v>
      </c>
      <c r="P32" s="104" t="s">
        <v>15</v>
      </c>
      <c r="Q32" s="88" t="s">
        <v>194</v>
      </c>
      <c r="R32" s="88" t="s">
        <v>195</v>
      </c>
      <c r="S32" s="89" t="s">
        <v>41</v>
      </c>
      <c r="T32" s="153" t="s">
        <v>196</v>
      </c>
      <c r="U32" s="87">
        <v>15</v>
      </c>
      <c r="V32" s="88">
        <v>15</v>
      </c>
      <c r="W32" s="88">
        <v>15</v>
      </c>
      <c r="X32" s="88">
        <v>15</v>
      </c>
      <c r="Y32" s="88">
        <v>15</v>
      </c>
      <c r="Z32" s="88">
        <v>15</v>
      </c>
      <c r="AA32" s="88">
        <v>10</v>
      </c>
      <c r="AB32" s="88">
        <f t="shared" si="12"/>
        <v>100</v>
      </c>
      <c r="AC32" s="159" t="str">
        <f t="shared" si="14"/>
        <v>Fuerte</v>
      </c>
      <c r="AD32" s="105">
        <v>1</v>
      </c>
      <c r="AE32" s="82">
        <v>0</v>
      </c>
      <c r="AF32" s="88">
        <v>0</v>
      </c>
      <c r="AG32" s="83" t="str">
        <f t="shared" si="13"/>
        <v>Fuerte</v>
      </c>
      <c r="AH32" s="105"/>
      <c r="AI32" s="88"/>
      <c r="AJ32" s="153"/>
      <c r="AK32" s="475" t="s">
        <v>7</v>
      </c>
      <c r="AL32" s="119"/>
      <c r="AM32" s="119"/>
      <c r="AN32" s="124" t="s">
        <v>13</v>
      </c>
      <c r="AO32" s="206" t="s">
        <v>407</v>
      </c>
      <c r="AP32" s="121" t="s">
        <v>14</v>
      </c>
      <c r="AQ32" s="87"/>
      <c r="AR32" s="88"/>
      <c r="AS32" s="88"/>
      <c r="AT32" s="88"/>
      <c r="AU32" s="88"/>
      <c r="AV32" s="88"/>
      <c r="AW32" s="88"/>
      <c r="AX32" s="88"/>
      <c r="AY32" s="88"/>
      <c r="AZ32" s="88"/>
      <c r="BA32" s="90"/>
      <c r="BB32" s="81"/>
      <c r="BC32" s="82"/>
      <c r="BD32" s="83"/>
      <c r="BG32" s="32"/>
    </row>
    <row r="33" spans="1:59" s="22" customFormat="1" ht="98.25" customHeight="1" thickBot="1" x14ac:dyDescent="0.3">
      <c r="A33" s="27"/>
      <c r="B33" s="97" t="s">
        <v>197</v>
      </c>
      <c r="C33" s="92" t="s">
        <v>189</v>
      </c>
      <c r="D33" s="95" t="s">
        <v>3</v>
      </c>
      <c r="E33" s="92" t="s">
        <v>190</v>
      </c>
      <c r="F33" s="92" t="s">
        <v>191</v>
      </c>
      <c r="G33" s="92" t="s">
        <v>198</v>
      </c>
      <c r="H33" s="95" t="s">
        <v>85</v>
      </c>
      <c r="I33" s="93" t="s">
        <v>199</v>
      </c>
      <c r="J33" s="132" t="s">
        <v>7</v>
      </c>
      <c r="K33" s="91">
        <f t="shared" si="9"/>
        <v>0.2</v>
      </c>
      <c r="L33" s="131" t="str">
        <f>+VLOOKUP(B33,Impacto!B27:AA57,26,FALSE)</f>
        <v>Mayor</v>
      </c>
      <c r="M33" s="91">
        <f t="shared" si="10"/>
        <v>0.8</v>
      </c>
      <c r="N33" s="210" t="str">
        <f t="shared" si="11"/>
        <v>Alto</v>
      </c>
      <c r="O33" s="130" t="s">
        <v>14</v>
      </c>
      <c r="P33" s="94" t="s">
        <v>15</v>
      </c>
      <c r="Q33" s="92" t="s">
        <v>194</v>
      </c>
      <c r="R33" s="92" t="s">
        <v>195</v>
      </c>
      <c r="S33" s="95" t="s">
        <v>41</v>
      </c>
      <c r="T33" s="153" t="s">
        <v>196</v>
      </c>
      <c r="U33" s="97">
        <v>15</v>
      </c>
      <c r="V33" s="92">
        <v>15</v>
      </c>
      <c r="W33" s="92">
        <v>15</v>
      </c>
      <c r="X33" s="92">
        <v>15</v>
      </c>
      <c r="Y33" s="92">
        <v>15</v>
      </c>
      <c r="Z33" s="92">
        <v>15</v>
      </c>
      <c r="AA33" s="92">
        <v>10</v>
      </c>
      <c r="AB33" s="92">
        <f t="shared" si="12"/>
        <v>100</v>
      </c>
      <c r="AC33" s="211" t="str">
        <f t="shared" si="14"/>
        <v>Fuerte</v>
      </c>
      <c r="AD33" s="96">
        <v>1</v>
      </c>
      <c r="AE33" s="98">
        <v>0</v>
      </c>
      <c r="AF33" s="92">
        <v>0</v>
      </c>
      <c r="AG33" s="99" t="str">
        <f t="shared" si="13"/>
        <v>Fuerte</v>
      </c>
      <c r="AH33" s="112"/>
      <c r="AI33" s="92"/>
      <c r="AJ33" s="156"/>
      <c r="AK33" s="475" t="s">
        <v>7</v>
      </c>
      <c r="AL33" s="119"/>
      <c r="AM33" s="119"/>
      <c r="AN33" s="124" t="s">
        <v>13</v>
      </c>
      <c r="AO33" s="206" t="s">
        <v>407</v>
      </c>
      <c r="AP33" s="121" t="s">
        <v>14</v>
      </c>
      <c r="AQ33" s="97"/>
      <c r="AR33" s="92"/>
      <c r="AS33" s="92"/>
      <c r="AT33" s="92"/>
      <c r="AU33" s="92"/>
      <c r="AV33" s="92"/>
      <c r="AW33" s="92"/>
      <c r="AX33" s="92"/>
      <c r="AY33" s="92"/>
      <c r="AZ33" s="92"/>
      <c r="BA33" s="93"/>
      <c r="BB33" s="100"/>
      <c r="BC33" s="98"/>
      <c r="BD33" s="99"/>
      <c r="BG33" s="32"/>
    </row>
    <row r="34" spans="1:59" s="22" customFormat="1" ht="144" customHeight="1" thickBot="1" x14ac:dyDescent="0.3">
      <c r="A34" s="27"/>
      <c r="B34" s="87" t="s">
        <v>200</v>
      </c>
      <c r="C34" s="88" t="s">
        <v>201</v>
      </c>
      <c r="D34" s="89" t="s">
        <v>6</v>
      </c>
      <c r="E34" s="88" t="s">
        <v>202</v>
      </c>
      <c r="F34" s="88" t="s">
        <v>203</v>
      </c>
      <c r="G34" s="88" t="s">
        <v>204</v>
      </c>
      <c r="H34" s="89" t="s">
        <v>85</v>
      </c>
      <c r="I34" s="153" t="s">
        <v>205</v>
      </c>
      <c r="J34" s="101" t="s">
        <v>12</v>
      </c>
      <c r="K34" s="102">
        <f t="shared" si="9"/>
        <v>0.4</v>
      </c>
      <c r="L34" s="103" t="str">
        <f>+VLOOKUP(B34,Impacto!B28:AA58,26,FALSE)</f>
        <v>Mayor</v>
      </c>
      <c r="M34" s="102">
        <f t="shared" si="10"/>
        <v>0.8</v>
      </c>
      <c r="N34" s="165" t="str">
        <f t="shared" si="11"/>
        <v>Alto</v>
      </c>
      <c r="O34" s="202" t="s">
        <v>14</v>
      </c>
      <c r="P34" s="104" t="s">
        <v>20</v>
      </c>
      <c r="Q34" s="88" t="s">
        <v>201</v>
      </c>
      <c r="R34" s="88" t="s">
        <v>206</v>
      </c>
      <c r="S34" s="89" t="s">
        <v>41</v>
      </c>
      <c r="T34" s="90" t="s">
        <v>207</v>
      </c>
      <c r="U34" s="87">
        <v>15</v>
      </c>
      <c r="V34" s="88">
        <v>15</v>
      </c>
      <c r="W34" s="88">
        <v>15</v>
      </c>
      <c r="X34" s="88">
        <v>10</v>
      </c>
      <c r="Y34" s="88">
        <v>15</v>
      </c>
      <c r="Z34" s="88">
        <v>15</v>
      </c>
      <c r="AA34" s="88">
        <v>10</v>
      </c>
      <c r="AB34" s="88">
        <f t="shared" si="12"/>
        <v>95</v>
      </c>
      <c r="AC34" s="106" t="str">
        <f t="shared" si="14"/>
        <v>Moderado</v>
      </c>
      <c r="AD34" s="87">
        <v>1</v>
      </c>
      <c r="AE34" s="82">
        <v>0</v>
      </c>
      <c r="AF34" s="88">
        <v>0</v>
      </c>
      <c r="AG34" s="83" t="str">
        <f t="shared" si="13"/>
        <v>Fuerte</v>
      </c>
      <c r="AH34" s="118"/>
      <c r="AI34" s="119"/>
      <c r="AJ34" s="121"/>
      <c r="AK34" s="475" t="s">
        <v>7</v>
      </c>
      <c r="AL34" s="119"/>
      <c r="AM34" s="119"/>
      <c r="AN34" s="124" t="s">
        <v>13</v>
      </c>
      <c r="AO34" s="206" t="s">
        <v>407</v>
      </c>
      <c r="AP34" s="121" t="s">
        <v>14</v>
      </c>
      <c r="AQ34" s="87"/>
      <c r="AR34" s="88"/>
      <c r="AS34" s="88"/>
      <c r="AT34" s="88"/>
      <c r="AU34" s="88"/>
      <c r="AV34" s="88"/>
      <c r="AW34" s="88"/>
      <c r="AX34" s="88"/>
      <c r="AY34" s="88"/>
      <c r="AZ34" s="88"/>
      <c r="BA34" s="90"/>
      <c r="BB34" s="81"/>
      <c r="BC34" s="82"/>
      <c r="BD34" s="83"/>
      <c r="BG34" s="32"/>
    </row>
    <row r="35" spans="1:59" s="22" customFormat="1" ht="231.75" customHeight="1" thickBot="1" x14ac:dyDescent="0.3">
      <c r="A35" s="27"/>
      <c r="B35" s="73" t="s">
        <v>208</v>
      </c>
      <c r="C35" s="64" t="s">
        <v>201</v>
      </c>
      <c r="D35" s="68" t="s">
        <v>3</v>
      </c>
      <c r="E35" s="64" t="s">
        <v>209</v>
      </c>
      <c r="F35" s="64" t="s">
        <v>210</v>
      </c>
      <c r="G35" s="64" t="s">
        <v>211</v>
      </c>
      <c r="H35" s="68" t="s">
        <v>85</v>
      </c>
      <c r="I35" s="154" t="s">
        <v>212</v>
      </c>
      <c r="J35" s="80" t="s">
        <v>17</v>
      </c>
      <c r="K35" s="78">
        <f t="shared" ref="K35" si="15">IF(J35="","",IF(J35="Rara vez",0.2,IF(J35="Improbable",0.4,IF(J35="posible",0.6,IF(J35="probable",0.8,IF(J35="casi seguro",1,))))))</f>
        <v>0.6</v>
      </c>
      <c r="L35" s="143" t="str">
        <f>+VLOOKUP(B35,Impacto!B28:AA58,26,FALSE)</f>
        <v>Catastrófico</v>
      </c>
      <c r="M35" s="78">
        <f t="shared" ref="M35" si="16">IF(L35="","",IF(L35="Moderado",0.6,IF(L35="Mayor",0.8,IF(L35="Catastrófico",1,))))</f>
        <v>1</v>
      </c>
      <c r="N35" s="166" t="str">
        <f t="shared" ref="N35" si="17">(IF(L35="Catastrófico","Extremo",(IF(L35="Mayor","Alto",(IF((L35&amp;J35)="ModeradoProbable","Alto",(IF((L35&amp;J35)="ModeradoCasi seguro","Alto",(IF((L35&amp;J35)="ModeradoRara vez","Moderado",(IF((L35&amp;J35)="ModeradoImprobable","Moderado",(IF((L35&amp;J35)="ModeradoPosible","Moderado"," "))))))))))))))</f>
        <v>Extremo</v>
      </c>
      <c r="O35" s="203" t="s">
        <v>19</v>
      </c>
      <c r="P35" s="69" t="s">
        <v>20</v>
      </c>
      <c r="Q35" s="64" t="s">
        <v>201</v>
      </c>
      <c r="R35" s="64" t="s">
        <v>206</v>
      </c>
      <c r="S35" s="68" t="s">
        <v>41</v>
      </c>
      <c r="T35" s="30" t="s">
        <v>213</v>
      </c>
      <c r="U35" s="73">
        <v>15</v>
      </c>
      <c r="V35" s="64">
        <v>15</v>
      </c>
      <c r="W35" s="64">
        <v>15</v>
      </c>
      <c r="X35" s="64">
        <v>15</v>
      </c>
      <c r="Y35" s="64">
        <v>15</v>
      </c>
      <c r="Z35" s="64">
        <v>15</v>
      </c>
      <c r="AA35" s="64">
        <v>10</v>
      </c>
      <c r="AB35" s="64">
        <f t="shared" ref="AB35" si="18">SUM(U35:AA35)</f>
        <v>100</v>
      </c>
      <c r="AC35" s="79" t="str">
        <f t="shared" ref="AC35" si="19">IF(AB35&gt;=96,"Fuerte",IF(AB35&gt;=86,"Moderado",IF(AB35&lt;86&amp;AB35&gt;1,"Debil",IF(AB35=0," "))))</f>
        <v>Fuerte</v>
      </c>
      <c r="AD35" s="73">
        <v>1</v>
      </c>
      <c r="AE35" s="71">
        <v>0</v>
      </c>
      <c r="AF35" s="64">
        <v>0</v>
      </c>
      <c r="AG35" s="72" t="str">
        <f t="shared" ref="AG35" si="20">(IF(AD35=1,"Fuerte", IF(AE35=1,"Moderado",IF(AF35=1,"Debil"," "))))</f>
        <v>Fuerte</v>
      </c>
      <c r="AH35" s="118"/>
      <c r="AI35" s="119"/>
      <c r="AJ35" s="121"/>
      <c r="AK35" s="475" t="s">
        <v>7</v>
      </c>
      <c r="AL35" s="119"/>
      <c r="AM35" s="119"/>
      <c r="AN35" s="477" t="str">
        <f>L35</f>
        <v>Catastrófico</v>
      </c>
      <c r="AO35" s="476" t="s">
        <v>408</v>
      </c>
      <c r="AP35" s="121" t="s">
        <v>14</v>
      </c>
      <c r="AQ35" s="73"/>
      <c r="AR35" s="64"/>
      <c r="AS35" s="64"/>
      <c r="AT35" s="64"/>
      <c r="AU35" s="64"/>
      <c r="AV35" s="64"/>
      <c r="AW35" s="64"/>
      <c r="AX35" s="64"/>
      <c r="AY35" s="64"/>
      <c r="AZ35" s="64"/>
      <c r="BA35" s="30"/>
      <c r="BB35" s="74"/>
      <c r="BC35" s="71"/>
      <c r="BD35" s="72"/>
      <c r="BG35" s="32"/>
    </row>
    <row r="36" spans="1:59" s="22" customFormat="1" ht="231.75" customHeight="1" thickBot="1" x14ac:dyDescent="0.3">
      <c r="A36" s="27"/>
      <c r="B36" s="114" t="s">
        <v>214</v>
      </c>
      <c r="C36" s="107" t="s">
        <v>201</v>
      </c>
      <c r="D36" s="111" t="s">
        <v>3</v>
      </c>
      <c r="E36" s="107" t="s">
        <v>209</v>
      </c>
      <c r="F36" s="107" t="s">
        <v>215</v>
      </c>
      <c r="G36" s="107" t="s">
        <v>216</v>
      </c>
      <c r="H36" s="111" t="s">
        <v>85</v>
      </c>
      <c r="I36" s="156" t="s">
        <v>217</v>
      </c>
      <c r="J36" s="152" t="s">
        <v>7</v>
      </c>
      <c r="K36" s="109">
        <f t="shared" si="9"/>
        <v>0.2</v>
      </c>
      <c r="L36" s="144" t="str">
        <f>+VLOOKUP(B36,Impacto!B30:AA59,26,FALSE)</f>
        <v>Mayor</v>
      </c>
      <c r="M36" s="109">
        <f t="shared" si="10"/>
        <v>0.8</v>
      </c>
      <c r="N36" s="167" t="str">
        <f t="shared" si="11"/>
        <v>Alto</v>
      </c>
      <c r="O36" s="204" t="s">
        <v>19</v>
      </c>
      <c r="P36" s="110" t="s">
        <v>20</v>
      </c>
      <c r="Q36" s="107" t="s">
        <v>201</v>
      </c>
      <c r="R36" s="107" t="s">
        <v>206</v>
      </c>
      <c r="S36" s="111" t="s">
        <v>41</v>
      </c>
      <c r="T36" s="108" t="s">
        <v>218</v>
      </c>
      <c r="U36" s="114">
        <v>15</v>
      </c>
      <c r="V36" s="107">
        <v>15</v>
      </c>
      <c r="W36" s="107">
        <v>15</v>
      </c>
      <c r="X36" s="107">
        <v>15</v>
      </c>
      <c r="Y36" s="107">
        <v>15</v>
      </c>
      <c r="Z36" s="107">
        <v>15</v>
      </c>
      <c r="AA36" s="107">
        <v>10</v>
      </c>
      <c r="AB36" s="107">
        <f t="shared" si="12"/>
        <v>100</v>
      </c>
      <c r="AC36" s="113" t="str">
        <f t="shared" si="14"/>
        <v>Fuerte</v>
      </c>
      <c r="AD36" s="114">
        <v>1</v>
      </c>
      <c r="AE36" s="85">
        <v>0</v>
      </c>
      <c r="AF36" s="107">
        <v>0</v>
      </c>
      <c r="AG36" s="86" t="str">
        <f t="shared" si="13"/>
        <v>Fuerte</v>
      </c>
      <c r="AH36" s="118"/>
      <c r="AI36" s="119"/>
      <c r="AJ36" s="121"/>
      <c r="AK36" s="475" t="s">
        <v>7</v>
      </c>
      <c r="AL36" s="119"/>
      <c r="AM36" s="119"/>
      <c r="AN36" s="124" t="s">
        <v>13</v>
      </c>
      <c r="AO36" s="206" t="s">
        <v>407</v>
      </c>
      <c r="AP36" s="121" t="s">
        <v>14</v>
      </c>
      <c r="AQ36" s="114"/>
      <c r="AR36" s="107"/>
      <c r="AS36" s="107"/>
      <c r="AT36" s="107"/>
      <c r="AU36" s="107"/>
      <c r="AV36" s="107"/>
      <c r="AW36" s="107"/>
      <c r="AX36" s="107"/>
      <c r="AY36" s="107"/>
      <c r="AZ36" s="107"/>
      <c r="BA36" s="108"/>
      <c r="BB36" s="84"/>
      <c r="BC36" s="85"/>
      <c r="BD36" s="86"/>
      <c r="BG36" s="32"/>
    </row>
    <row r="37" spans="1:59" s="22" customFormat="1" ht="105.75" thickBot="1" x14ac:dyDescent="0.3">
      <c r="A37" s="27"/>
      <c r="B37" s="59" t="s">
        <v>219</v>
      </c>
      <c r="C37" s="60" t="s">
        <v>220</v>
      </c>
      <c r="D37" s="61" t="s">
        <v>3</v>
      </c>
      <c r="E37" s="60" t="s">
        <v>221</v>
      </c>
      <c r="F37" s="60" t="s">
        <v>222</v>
      </c>
      <c r="G37" s="60" t="s">
        <v>223</v>
      </c>
      <c r="H37" s="61" t="s">
        <v>85</v>
      </c>
      <c r="I37" s="62" t="s">
        <v>224</v>
      </c>
      <c r="J37" s="75" t="s">
        <v>7</v>
      </c>
      <c r="K37" s="76">
        <f t="shared" si="9"/>
        <v>0.2</v>
      </c>
      <c r="L37" s="77" t="str">
        <f>+VLOOKUP(B37,Impacto!B31:AA60,26,FALSE)</f>
        <v>Mayor</v>
      </c>
      <c r="M37" s="76">
        <f t="shared" si="10"/>
        <v>0.8</v>
      </c>
      <c r="N37" s="168" t="str">
        <f t="shared" si="11"/>
        <v>Alto</v>
      </c>
      <c r="O37" s="205" t="s">
        <v>14</v>
      </c>
      <c r="P37" s="58" t="s">
        <v>20</v>
      </c>
      <c r="Q37" s="60" t="s">
        <v>225</v>
      </c>
      <c r="R37" s="60" t="s">
        <v>226</v>
      </c>
      <c r="S37" s="61" t="s">
        <v>41</v>
      </c>
      <c r="T37" s="157" t="s">
        <v>227</v>
      </c>
      <c r="U37" s="59">
        <v>15</v>
      </c>
      <c r="V37" s="60">
        <v>15</v>
      </c>
      <c r="W37" s="60">
        <v>15</v>
      </c>
      <c r="X37" s="60">
        <v>15</v>
      </c>
      <c r="Y37" s="60">
        <v>15</v>
      </c>
      <c r="Z37" s="60">
        <v>15</v>
      </c>
      <c r="AA37" s="60">
        <v>10</v>
      </c>
      <c r="AB37" s="60">
        <f t="shared" si="12"/>
        <v>100</v>
      </c>
      <c r="AC37" s="162" t="str">
        <f t="shared" si="14"/>
        <v>Fuerte</v>
      </c>
      <c r="AD37" s="63">
        <v>1</v>
      </c>
      <c r="AE37" s="66">
        <v>0</v>
      </c>
      <c r="AF37" s="60">
        <v>0</v>
      </c>
      <c r="AG37" s="67" t="str">
        <f t="shared" si="13"/>
        <v>Fuerte</v>
      </c>
      <c r="AH37" s="118"/>
      <c r="AI37" s="119"/>
      <c r="AJ37" s="121"/>
      <c r="AK37" s="475" t="s">
        <v>7</v>
      </c>
      <c r="AL37" s="119"/>
      <c r="AM37" s="119"/>
      <c r="AN37" s="124" t="s">
        <v>13</v>
      </c>
      <c r="AO37" s="206" t="s">
        <v>407</v>
      </c>
      <c r="AP37" s="121" t="s">
        <v>14</v>
      </c>
      <c r="AQ37" s="59"/>
      <c r="AR37" s="60"/>
      <c r="AS37" s="60"/>
      <c r="AT37" s="60"/>
      <c r="AU37" s="60"/>
      <c r="AV37" s="60"/>
      <c r="AW37" s="60"/>
      <c r="AX37" s="60"/>
      <c r="AY37" s="60"/>
      <c r="AZ37" s="60"/>
      <c r="BA37" s="62"/>
      <c r="BB37" s="65"/>
      <c r="BC37" s="66"/>
      <c r="BD37" s="67"/>
      <c r="BG37" s="32"/>
    </row>
    <row r="38" spans="1:59" s="22" customFormat="1" ht="105.75" thickBot="1" x14ac:dyDescent="0.3">
      <c r="A38" s="27"/>
      <c r="B38" s="73" t="s">
        <v>228</v>
      </c>
      <c r="C38" s="64" t="s">
        <v>229</v>
      </c>
      <c r="D38" s="68" t="s">
        <v>3</v>
      </c>
      <c r="E38" s="64" t="s">
        <v>221</v>
      </c>
      <c r="F38" s="64" t="s">
        <v>222</v>
      </c>
      <c r="G38" s="64" t="s">
        <v>230</v>
      </c>
      <c r="H38" s="68" t="s">
        <v>85</v>
      </c>
      <c r="I38" s="30" t="s">
        <v>224</v>
      </c>
      <c r="J38" s="80" t="s">
        <v>7</v>
      </c>
      <c r="K38" s="78">
        <f t="shared" si="9"/>
        <v>0.2</v>
      </c>
      <c r="L38" s="143" t="str">
        <f>+VLOOKUP(B38,Impacto!B32:AA61,26,FALSE)</f>
        <v>Mayor</v>
      </c>
      <c r="M38" s="78">
        <f t="shared" si="10"/>
        <v>0.8</v>
      </c>
      <c r="N38" s="166" t="str">
        <f t="shared" si="11"/>
        <v>Alto</v>
      </c>
      <c r="O38" s="203" t="s">
        <v>14</v>
      </c>
      <c r="P38" s="69" t="s">
        <v>20</v>
      </c>
      <c r="Q38" s="64" t="s">
        <v>225</v>
      </c>
      <c r="R38" s="64" t="s">
        <v>226</v>
      </c>
      <c r="S38" s="68" t="s">
        <v>41</v>
      </c>
      <c r="T38" s="154" t="s">
        <v>231</v>
      </c>
      <c r="U38" s="73">
        <v>15</v>
      </c>
      <c r="V38" s="64">
        <v>15</v>
      </c>
      <c r="W38" s="64">
        <v>15</v>
      </c>
      <c r="X38" s="64">
        <v>15</v>
      </c>
      <c r="Y38" s="64">
        <v>15</v>
      </c>
      <c r="Z38" s="64">
        <v>15</v>
      </c>
      <c r="AA38" s="64">
        <v>10</v>
      </c>
      <c r="AB38" s="64">
        <f t="shared" si="12"/>
        <v>100</v>
      </c>
      <c r="AC38" s="160" t="str">
        <f t="shared" si="14"/>
        <v>Fuerte</v>
      </c>
      <c r="AD38" s="70">
        <v>1</v>
      </c>
      <c r="AE38" s="71">
        <v>0</v>
      </c>
      <c r="AF38" s="64">
        <v>0</v>
      </c>
      <c r="AG38" s="72" t="str">
        <f t="shared" si="13"/>
        <v>Fuerte</v>
      </c>
      <c r="AH38" s="118"/>
      <c r="AI38" s="119"/>
      <c r="AJ38" s="121"/>
      <c r="AK38" s="475" t="s">
        <v>7</v>
      </c>
      <c r="AL38" s="119"/>
      <c r="AM38" s="119"/>
      <c r="AN38" s="124" t="s">
        <v>13</v>
      </c>
      <c r="AO38" s="206" t="s">
        <v>407</v>
      </c>
      <c r="AP38" s="121" t="s">
        <v>14</v>
      </c>
      <c r="AQ38" s="73"/>
      <c r="AR38" s="64"/>
      <c r="AS38" s="64"/>
      <c r="AT38" s="64"/>
      <c r="AU38" s="64"/>
      <c r="AV38" s="64"/>
      <c r="AW38" s="64"/>
      <c r="AX38" s="64"/>
      <c r="AY38" s="64"/>
      <c r="AZ38" s="64"/>
      <c r="BA38" s="30"/>
      <c r="BB38" s="74"/>
      <c r="BC38" s="71"/>
      <c r="BD38" s="72"/>
      <c r="BG38" s="32"/>
    </row>
    <row r="39" spans="1:59" s="22" customFormat="1" ht="123.75" customHeight="1" thickBot="1" x14ac:dyDescent="0.3">
      <c r="A39" s="27"/>
      <c r="B39" s="73" t="s">
        <v>232</v>
      </c>
      <c r="C39" s="64" t="s">
        <v>225</v>
      </c>
      <c r="D39" s="68" t="s">
        <v>3</v>
      </c>
      <c r="E39" s="64" t="s">
        <v>190</v>
      </c>
      <c r="F39" s="64" t="s">
        <v>233</v>
      </c>
      <c r="G39" s="64" t="s">
        <v>234</v>
      </c>
      <c r="H39" s="68" t="s">
        <v>85</v>
      </c>
      <c r="I39" s="30" t="s">
        <v>235</v>
      </c>
      <c r="J39" s="80" t="s">
        <v>7</v>
      </c>
      <c r="K39" s="78">
        <f t="shared" si="9"/>
        <v>0.2</v>
      </c>
      <c r="L39" s="143" t="str">
        <f>+VLOOKUP(B39,Impacto!B33:AA62,26,FALSE)</f>
        <v>Moderado</v>
      </c>
      <c r="M39" s="78">
        <f t="shared" si="10"/>
        <v>0.6</v>
      </c>
      <c r="N39" s="166" t="str">
        <f t="shared" si="11"/>
        <v>Moderado</v>
      </c>
      <c r="O39" s="203" t="s">
        <v>14</v>
      </c>
      <c r="P39" s="69" t="s">
        <v>20</v>
      </c>
      <c r="Q39" s="64" t="s">
        <v>225</v>
      </c>
      <c r="R39" s="64" t="s">
        <v>236</v>
      </c>
      <c r="S39" s="68" t="s">
        <v>41</v>
      </c>
      <c r="T39" s="154" t="s">
        <v>237</v>
      </c>
      <c r="U39" s="73">
        <v>15</v>
      </c>
      <c r="V39" s="64">
        <v>15</v>
      </c>
      <c r="W39" s="64">
        <v>15</v>
      </c>
      <c r="X39" s="64">
        <v>15</v>
      </c>
      <c r="Y39" s="64">
        <v>15</v>
      </c>
      <c r="Z39" s="64">
        <v>15</v>
      </c>
      <c r="AA39" s="64">
        <v>10</v>
      </c>
      <c r="AB39" s="64">
        <f t="shared" si="12"/>
        <v>100</v>
      </c>
      <c r="AC39" s="160" t="str">
        <f t="shared" si="14"/>
        <v>Fuerte</v>
      </c>
      <c r="AD39" s="70">
        <v>1</v>
      </c>
      <c r="AE39" s="71">
        <v>0</v>
      </c>
      <c r="AF39" s="64">
        <v>0</v>
      </c>
      <c r="AG39" s="72" t="str">
        <f t="shared" si="13"/>
        <v>Fuerte</v>
      </c>
      <c r="AH39" s="118"/>
      <c r="AI39" s="119"/>
      <c r="AJ39" s="121"/>
      <c r="AK39" s="475" t="s">
        <v>7</v>
      </c>
      <c r="AL39" s="119"/>
      <c r="AM39" s="119"/>
      <c r="AN39" s="124" t="s">
        <v>8</v>
      </c>
      <c r="AO39" s="206" t="s">
        <v>8</v>
      </c>
      <c r="AP39" s="121" t="s">
        <v>14</v>
      </c>
      <c r="AQ39" s="73"/>
      <c r="AR39" s="64"/>
      <c r="AS39" s="64"/>
      <c r="AT39" s="64"/>
      <c r="AU39" s="64"/>
      <c r="AV39" s="64"/>
      <c r="AW39" s="64"/>
      <c r="AX39" s="64"/>
      <c r="AY39" s="64"/>
      <c r="AZ39" s="64"/>
      <c r="BA39" s="30"/>
      <c r="BB39" s="74"/>
      <c r="BC39" s="71"/>
      <c r="BD39" s="72"/>
      <c r="BG39" s="32"/>
    </row>
    <row r="40" spans="1:59" s="22" customFormat="1" ht="135.75" thickBot="1" x14ac:dyDescent="0.3">
      <c r="A40" s="27"/>
      <c r="B40" s="73" t="s">
        <v>238</v>
      </c>
      <c r="C40" s="64" t="s">
        <v>225</v>
      </c>
      <c r="D40" s="68" t="s">
        <v>3</v>
      </c>
      <c r="E40" s="64" t="s">
        <v>190</v>
      </c>
      <c r="F40" s="64" t="s">
        <v>239</v>
      </c>
      <c r="G40" s="64" t="s">
        <v>240</v>
      </c>
      <c r="H40" s="68" t="s">
        <v>85</v>
      </c>
      <c r="I40" s="30" t="s">
        <v>241</v>
      </c>
      <c r="J40" s="80" t="s">
        <v>7</v>
      </c>
      <c r="K40" s="78">
        <f t="shared" si="9"/>
        <v>0.2</v>
      </c>
      <c r="L40" s="143" t="str">
        <f>+VLOOKUP(B40,Impacto!B34:AA63,26,FALSE)</f>
        <v>Moderado</v>
      </c>
      <c r="M40" s="78">
        <f t="shared" si="10"/>
        <v>0.6</v>
      </c>
      <c r="N40" s="166" t="str">
        <f t="shared" si="11"/>
        <v>Moderado</v>
      </c>
      <c r="O40" s="203" t="s">
        <v>14</v>
      </c>
      <c r="P40" s="69" t="s">
        <v>20</v>
      </c>
      <c r="Q40" s="64" t="s">
        <v>225</v>
      </c>
      <c r="R40" s="64" t="s">
        <v>236</v>
      </c>
      <c r="S40" s="68" t="s">
        <v>41</v>
      </c>
      <c r="T40" s="154" t="s">
        <v>242</v>
      </c>
      <c r="U40" s="73">
        <v>15</v>
      </c>
      <c r="V40" s="64">
        <v>15</v>
      </c>
      <c r="W40" s="64">
        <v>15</v>
      </c>
      <c r="X40" s="64">
        <v>15</v>
      </c>
      <c r="Y40" s="64">
        <v>15</v>
      </c>
      <c r="Z40" s="64">
        <v>15</v>
      </c>
      <c r="AA40" s="64">
        <v>10</v>
      </c>
      <c r="AB40" s="64">
        <f t="shared" si="12"/>
        <v>100</v>
      </c>
      <c r="AC40" s="160" t="str">
        <f t="shared" si="14"/>
        <v>Fuerte</v>
      </c>
      <c r="AD40" s="70">
        <v>1</v>
      </c>
      <c r="AE40" s="71">
        <v>0</v>
      </c>
      <c r="AF40" s="64">
        <v>0</v>
      </c>
      <c r="AG40" s="72" t="str">
        <f t="shared" si="13"/>
        <v>Fuerte</v>
      </c>
      <c r="AH40" s="118"/>
      <c r="AI40" s="119"/>
      <c r="AJ40" s="121"/>
      <c r="AK40" s="475" t="s">
        <v>7</v>
      </c>
      <c r="AL40" s="119"/>
      <c r="AM40" s="119"/>
      <c r="AN40" s="124" t="s">
        <v>8</v>
      </c>
      <c r="AO40" s="206" t="s">
        <v>8</v>
      </c>
      <c r="AP40" s="121" t="s">
        <v>14</v>
      </c>
      <c r="AQ40" s="73"/>
      <c r="AR40" s="64"/>
      <c r="AS40" s="64"/>
      <c r="AT40" s="64"/>
      <c r="AU40" s="64"/>
      <c r="AV40" s="64"/>
      <c r="AW40" s="64"/>
      <c r="AX40" s="64"/>
      <c r="AY40" s="64"/>
      <c r="AZ40" s="64"/>
      <c r="BA40" s="30"/>
      <c r="BB40" s="74"/>
      <c r="BC40" s="71"/>
      <c r="BD40" s="72"/>
      <c r="BG40" s="32"/>
    </row>
    <row r="41" spans="1:59" s="22" customFormat="1" ht="120.75" thickBot="1" x14ac:dyDescent="0.3">
      <c r="A41" s="27"/>
      <c r="B41" s="114" t="s">
        <v>243</v>
      </c>
      <c r="C41" s="107" t="s">
        <v>225</v>
      </c>
      <c r="D41" s="111" t="s">
        <v>3</v>
      </c>
      <c r="E41" s="107" t="s">
        <v>190</v>
      </c>
      <c r="F41" s="107" t="s">
        <v>244</v>
      </c>
      <c r="G41" s="107" t="s">
        <v>245</v>
      </c>
      <c r="H41" s="111" t="s">
        <v>85</v>
      </c>
      <c r="I41" s="108" t="s">
        <v>246</v>
      </c>
      <c r="J41" s="152" t="s">
        <v>7</v>
      </c>
      <c r="K41" s="109">
        <f t="shared" si="9"/>
        <v>0.2</v>
      </c>
      <c r="L41" s="144" t="str">
        <f>+VLOOKUP(B41,Impacto!B35:AA64,26,FALSE)</f>
        <v>Moderado</v>
      </c>
      <c r="M41" s="109">
        <f t="shared" si="10"/>
        <v>0.6</v>
      </c>
      <c r="N41" s="167" t="str">
        <f t="shared" si="11"/>
        <v>Moderado</v>
      </c>
      <c r="O41" s="204" t="s">
        <v>14</v>
      </c>
      <c r="P41" s="110" t="s">
        <v>20</v>
      </c>
      <c r="Q41" s="107" t="s">
        <v>225</v>
      </c>
      <c r="R41" s="107" t="s">
        <v>236</v>
      </c>
      <c r="S41" s="111" t="s">
        <v>41</v>
      </c>
      <c r="T41" s="156" t="s">
        <v>247</v>
      </c>
      <c r="U41" s="114">
        <v>15</v>
      </c>
      <c r="V41" s="107">
        <v>15</v>
      </c>
      <c r="W41" s="107">
        <v>15</v>
      </c>
      <c r="X41" s="107">
        <v>15</v>
      </c>
      <c r="Y41" s="107">
        <v>15</v>
      </c>
      <c r="Z41" s="107">
        <v>15</v>
      </c>
      <c r="AA41" s="107">
        <v>10</v>
      </c>
      <c r="AB41" s="107">
        <f t="shared" si="12"/>
        <v>100</v>
      </c>
      <c r="AC41" s="161" t="str">
        <f t="shared" si="14"/>
        <v>Fuerte</v>
      </c>
      <c r="AD41" s="112">
        <v>1</v>
      </c>
      <c r="AE41" s="85">
        <v>0</v>
      </c>
      <c r="AF41" s="107">
        <v>0</v>
      </c>
      <c r="AG41" s="86" t="str">
        <f t="shared" si="13"/>
        <v>Fuerte</v>
      </c>
      <c r="AH41" s="118"/>
      <c r="AI41" s="119"/>
      <c r="AJ41" s="121"/>
      <c r="AK41" s="475" t="s">
        <v>7</v>
      </c>
      <c r="AL41" s="119"/>
      <c r="AM41" s="119"/>
      <c r="AN41" s="124" t="s">
        <v>8</v>
      </c>
      <c r="AO41" s="206" t="s">
        <v>8</v>
      </c>
      <c r="AP41" s="121" t="s">
        <v>14</v>
      </c>
      <c r="AQ41" s="114"/>
      <c r="AR41" s="107"/>
      <c r="AS41" s="107"/>
      <c r="AT41" s="107"/>
      <c r="AU41" s="107"/>
      <c r="AV41" s="107"/>
      <c r="AW41" s="107"/>
      <c r="AX41" s="107"/>
      <c r="AY41" s="107"/>
      <c r="AZ41" s="107"/>
      <c r="BA41" s="108"/>
      <c r="BB41" s="84"/>
      <c r="BC41" s="85"/>
      <c r="BD41" s="86"/>
      <c r="BG41" s="32"/>
    </row>
    <row r="42" spans="1:59" s="22" customFormat="1" ht="145.5" customHeight="1" thickBot="1" x14ac:dyDescent="0.3">
      <c r="A42" s="27"/>
      <c r="B42" s="87" t="s">
        <v>248</v>
      </c>
      <c r="C42" s="88" t="s">
        <v>249</v>
      </c>
      <c r="D42" s="89" t="s">
        <v>3</v>
      </c>
      <c r="E42" s="88" t="s">
        <v>250</v>
      </c>
      <c r="F42" s="88" t="s">
        <v>251</v>
      </c>
      <c r="G42" s="88" t="s">
        <v>252</v>
      </c>
      <c r="H42" s="89" t="s">
        <v>85</v>
      </c>
      <c r="I42" s="90" t="s">
        <v>253</v>
      </c>
      <c r="J42" s="101" t="s">
        <v>7</v>
      </c>
      <c r="K42" s="102">
        <f t="shared" si="9"/>
        <v>0.2</v>
      </c>
      <c r="L42" s="103" t="str">
        <f>+VLOOKUP(B42,Impacto!B36:AA65,26,FALSE)</f>
        <v>Mayor</v>
      </c>
      <c r="M42" s="102">
        <f t="shared" si="10"/>
        <v>0.8</v>
      </c>
      <c r="N42" s="165" t="str">
        <f t="shared" si="11"/>
        <v>Alto</v>
      </c>
      <c r="O42" s="202" t="s">
        <v>19</v>
      </c>
      <c r="P42" s="104" t="s">
        <v>15</v>
      </c>
      <c r="Q42" s="88" t="s">
        <v>249</v>
      </c>
      <c r="R42" s="88" t="s">
        <v>254</v>
      </c>
      <c r="S42" s="89" t="s">
        <v>41</v>
      </c>
      <c r="T42" s="153" t="s">
        <v>255</v>
      </c>
      <c r="U42" s="87">
        <v>15</v>
      </c>
      <c r="V42" s="88">
        <v>15</v>
      </c>
      <c r="W42" s="88">
        <v>15</v>
      </c>
      <c r="X42" s="88">
        <v>15</v>
      </c>
      <c r="Y42" s="88">
        <v>15</v>
      </c>
      <c r="Z42" s="88">
        <v>0</v>
      </c>
      <c r="AA42" s="88">
        <v>15</v>
      </c>
      <c r="AB42" s="88">
        <f t="shared" si="12"/>
        <v>90</v>
      </c>
      <c r="AC42" s="159" t="str">
        <f t="shared" si="14"/>
        <v>Moderado</v>
      </c>
      <c r="AD42" s="105">
        <v>0</v>
      </c>
      <c r="AE42" s="82">
        <v>1</v>
      </c>
      <c r="AF42" s="88">
        <v>0</v>
      </c>
      <c r="AG42" s="83" t="str">
        <f t="shared" si="13"/>
        <v>Moderado</v>
      </c>
      <c r="AH42" s="118"/>
      <c r="AI42" s="119"/>
      <c r="AJ42" s="121"/>
      <c r="AK42" s="475" t="s">
        <v>7</v>
      </c>
      <c r="AL42" s="119"/>
      <c r="AM42" s="119"/>
      <c r="AN42" s="124" t="s">
        <v>13</v>
      </c>
      <c r="AO42" s="206" t="s">
        <v>407</v>
      </c>
      <c r="AP42" s="121" t="s">
        <v>14</v>
      </c>
      <c r="AQ42" s="87"/>
      <c r="AR42" s="88"/>
      <c r="AS42" s="88"/>
      <c r="AT42" s="88"/>
      <c r="AU42" s="88"/>
      <c r="AV42" s="88"/>
      <c r="AW42" s="88"/>
      <c r="AX42" s="88"/>
      <c r="AY42" s="88"/>
      <c r="AZ42" s="88"/>
      <c r="BA42" s="90"/>
      <c r="BB42" s="81"/>
      <c r="BC42" s="82"/>
      <c r="BD42" s="83"/>
      <c r="BG42" s="32"/>
    </row>
    <row r="43" spans="1:59" s="22" customFormat="1" ht="135" customHeight="1" thickBot="1" x14ac:dyDescent="0.3">
      <c r="A43" s="27"/>
      <c r="B43" s="97" t="s">
        <v>256</v>
      </c>
      <c r="C43" s="92" t="s">
        <v>249</v>
      </c>
      <c r="D43" s="95" t="s">
        <v>3</v>
      </c>
      <c r="E43" s="92" t="s">
        <v>250</v>
      </c>
      <c r="F43" s="92" t="s">
        <v>257</v>
      </c>
      <c r="G43" s="92" t="s">
        <v>258</v>
      </c>
      <c r="H43" s="95" t="s">
        <v>85</v>
      </c>
      <c r="I43" s="93" t="s">
        <v>259</v>
      </c>
      <c r="J43" s="132" t="s">
        <v>7</v>
      </c>
      <c r="K43" s="91">
        <f t="shared" si="9"/>
        <v>0.2</v>
      </c>
      <c r="L43" s="131" t="str">
        <f>+VLOOKUP(B43,Impacto!B37:AA66,26,FALSE)</f>
        <v>Mayor</v>
      </c>
      <c r="M43" s="91">
        <f t="shared" si="10"/>
        <v>0.8</v>
      </c>
      <c r="N43" s="210" t="str">
        <f t="shared" si="11"/>
        <v>Alto</v>
      </c>
      <c r="O43" s="130" t="s">
        <v>19</v>
      </c>
      <c r="P43" s="94" t="s">
        <v>15</v>
      </c>
      <c r="Q43" s="92" t="s">
        <v>249</v>
      </c>
      <c r="R43" s="92" t="s">
        <v>254</v>
      </c>
      <c r="S43" s="95" t="s">
        <v>41</v>
      </c>
      <c r="T43" s="248" t="s">
        <v>260</v>
      </c>
      <c r="U43" s="97">
        <v>15</v>
      </c>
      <c r="V43" s="92">
        <v>15</v>
      </c>
      <c r="W43" s="92">
        <v>15</v>
      </c>
      <c r="X43" s="92">
        <v>15</v>
      </c>
      <c r="Y43" s="92">
        <v>15</v>
      </c>
      <c r="Z43" s="92">
        <v>0</v>
      </c>
      <c r="AA43" s="92">
        <v>15</v>
      </c>
      <c r="AB43" s="92">
        <f t="shared" si="12"/>
        <v>90</v>
      </c>
      <c r="AC43" s="211" t="str">
        <f t="shared" si="14"/>
        <v>Moderado</v>
      </c>
      <c r="AD43" s="96">
        <v>0</v>
      </c>
      <c r="AE43" s="98">
        <v>1</v>
      </c>
      <c r="AF43" s="92">
        <v>0</v>
      </c>
      <c r="AG43" s="99" t="str">
        <f t="shared" si="13"/>
        <v>Moderado</v>
      </c>
      <c r="AH43" s="118"/>
      <c r="AI43" s="119"/>
      <c r="AJ43" s="121"/>
      <c r="AK43" s="475" t="s">
        <v>7</v>
      </c>
      <c r="AL43" s="119"/>
      <c r="AM43" s="119"/>
      <c r="AN43" s="124" t="s">
        <v>13</v>
      </c>
      <c r="AO43" s="206" t="s">
        <v>407</v>
      </c>
      <c r="AP43" s="121" t="s">
        <v>14</v>
      </c>
      <c r="AQ43" s="97"/>
      <c r="AR43" s="92"/>
      <c r="AS43" s="92"/>
      <c r="AT43" s="92"/>
      <c r="AU43" s="92"/>
      <c r="AV43" s="92"/>
      <c r="AW43" s="92"/>
      <c r="AX43" s="92"/>
      <c r="AY43" s="92"/>
      <c r="AZ43" s="92"/>
      <c r="BA43" s="93"/>
      <c r="BB43" s="100"/>
      <c r="BC43" s="98"/>
      <c r="BD43" s="99"/>
      <c r="BG43" s="32"/>
    </row>
    <row r="44" spans="1:59" s="22" customFormat="1" ht="120.75" thickBot="1" x14ac:dyDescent="0.3">
      <c r="A44" s="27"/>
      <c r="B44" s="212" t="s">
        <v>261</v>
      </c>
      <c r="C44" s="213" t="s">
        <v>262</v>
      </c>
      <c r="D44" s="214" t="s">
        <v>3</v>
      </c>
      <c r="E44" s="213" t="s">
        <v>263</v>
      </c>
      <c r="F44" s="213" t="s">
        <v>264</v>
      </c>
      <c r="G44" s="213" t="s">
        <v>265</v>
      </c>
      <c r="H44" s="214" t="s">
        <v>85</v>
      </c>
      <c r="I44" s="215" t="s">
        <v>266</v>
      </c>
      <c r="J44" s="216" t="s">
        <v>7</v>
      </c>
      <c r="K44" s="217">
        <f t="shared" si="9"/>
        <v>0.2</v>
      </c>
      <c r="L44" s="218" t="s">
        <v>13</v>
      </c>
      <c r="M44" s="217">
        <f t="shared" si="10"/>
        <v>0.8</v>
      </c>
      <c r="N44" s="219" t="str">
        <f t="shared" si="11"/>
        <v>Alto</v>
      </c>
      <c r="O44" s="220" t="s">
        <v>19</v>
      </c>
      <c r="P44" s="221" t="s">
        <v>20</v>
      </c>
      <c r="Q44" s="213" t="s">
        <v>262</v>
      </c>
      <c r="R44" s="213" t="s">
        <v>267</v>
      </c>
      <c r="S44" s="214" t="s">
        <v>41</v>
      </c>
      <c r="T44" s="222" t="s">
        <v>268</v>
      </c>
      <c r="U44" s="223">
        <v>15</v>
      </c>
      <c r="V44" s="213">
        <v>15</v>
      </c>
      <c r="W44" s="213">
        <v>15</v>
      </c>
      <c r="X44" s="213">
        <v>15</v>
      </c>
      <c r="Y44" s="213">
        <v>15</v>
      </c>
      <c r="Z44" s="213">
        <v>15</v>
      </c>
      <c r="AA44" s="213">
        <v>10</v>
      </c>
      <c r="AB44" s="213">
        <f t="shared" si="12"/>
        <v>100</v>
      </c>
      <c r="AC44" s="224" t="str">
        <f t="shared" si="14"/>
        <v>Fuerte</v>
      </c>
      <c r="AD44" s="225">
        <v>1</v>
      </c>
      <c r="AE44" s="226">
        <v>0</v>
      </c>
      <c r="AF44" s="213">
        <v>0</v>
      </c>
      <c r="AG44" s="227" t="str">
        <f t="shared" si="13"/>
        <v>Fuerte</v>
      </c>
      <c r="AH44" s="118"/>
      <c r="AI44" s="119"/>
      <c r="AJ44" s="121"/>
      <c r="AK44" s="475" t="s">
        <v>7</v>
      </c>
      <c r="AL44" s="119"/>
      <c r="AM44" s="119"/>
      <c r="AN44" s="124" t="s">
        <v>13</v>
      </c>
      <c r="AO44" s="206" t="s">
        <v>407</v>
      </c>
      <c r="AP44" s="121" t="s">
        <v>14</v>
      </c>
      <c r="AQ44" s="223"/>
      <c r="AR44" s="213"/>
      <c r="AS44" s="213"/>
      <c r="AT44" s="213"/>
      <c r="AU44" s="213"/>
      <c r="AV44" s="213"/>
      <c r="AW44" s="213"/>
      <c r="AX44" s="213"/>
      <c r="AY44" s="213"/>
      <c r="AZ44" s="213"/>
      <c r="BA44" s="215"/>
      <c r="BB44" s="228"/>
      <c r="BC44" s="226"/>
      <c r="BD44" s="229"/>
      <c r="BG44" s="32"/>
    </row>
    <row r="45" spans="1:59" s="22" customFormat="1" ht="144" customHeight="1" thickBot="1" x14ac:dyDescent="0.3">
      <c r="A45" s="27"/>
      <c r="B45" s="230" t="s">
        <v>269</v>
      </c>
      <c r="C45" s="231" t="s">
        <v>262</v>
      </c>
      <c r="D45" s="232" t="s">
        <v>6</v>
      </c>
      <c r="E45" s="231" t="s">
        <v>270</v>
      </c>
      <c r="F45" s="231" t="s">
        <v>271</v>
      </c>
      <c r="G45" s="231" t="s">
        <v>272</v>
      </c>
      <c r="H45" s="232" t="s">
        <v>85</v>
      </c>
      <c r="I45" s="233" t="s">
        <v>266</v>
      </c>
      <c r="J45" s="234" t="s">
        <v>7</v>
      </c>
      <c r="K45" s="235">
        <f t="shared" si="9"/>
        <v>0.2</v>
      </c>
      <c r="L45" s="236" t="s">
        <v>13</v>
      </c>
      <c r="M45" s="235">
        <f t="shared" si="10"/>
        <v>0.8</v>
      </c>
      <c r="N45" s="237" t="str">
        <f t="shared" si="11"/>
        <v>Alto</v>
      </c>
      <c r="O45" s="238" t="s">
        <v>14</v>
      </c>
      <c r="P45" s="239" t="s">
        <v>20</v>
      </c>
      <c r="Q45" s="231" t="s">
        <v>262</v>
      </c>
      <c r="R45" s="231" t="s">
        <v>267</v>
      </c>
      <c r="S45" s="232" t="s">
        <v>41</v>
      </c>
      <c r="T45" s="240" t="s">
        <v>273</v>
      </c>
      <c r="U45" s="241">
        <v>15</v>
      </c>
      <c r="V45" s="231">
        <v>15</v>
      </c>
      <c r="W45" s="231">
        <v>15</v>
      </c>
      <c r="X45" s="231">
        <v>15</v>
      </c>
      <c r="Y45" s="231">
        <v>15</v>
      </c>
      <c r="Z45" s="231">
        <v>15</v>
      </c>
      <c r="AA45" s="231">
        <v>10</v>
      </c>
      <c r="AB45" s="231">
        <f t="shared" si="12"/>
        <v>100</v>
      </c>
      <c r="AC45" s="242" t="str">
        <f t="shared" si="14"/>
        <v>Fuerte</v>
      </c>
      <c r="AD45" s="243">
        <v>1</v>
      </c>
      <c r="AE45" s="244">
        <v>0</v>
      </c>
      <c r="AF45" s="231">
        <v>0</v>
      </c>
      <c r="AG45" s="245" t="str">
        <f t="shared" si="13"/>
        <v>Fuerte</v>
      </c>
      <c r="AH45" s="118"/>
      <c r="AI45" s="119"/>
      <c r="AJ45" s="121"/>
      <c r="AK45" s="475" t="s">
        <v>7</v>
      </c>
      <c r="AL45" s="119"/>
      <c r="AM45" s="119"/>
      <c r="AN45" s="124" t="s">
        <v>13</v>
      </c>
      <c r="AO45" s="206" t="s">
        <v>407</v>
      </c>
      <c r="AP45" s="121" t="s">
        <v>14</v>
      </c>
      <c r="AQ45" s="241"/>
      <c r="AR45" s="231"/>
      <c r="AS45" s="231"/>
      <c r="AT45" s="231"/>
      <c r="AU45" s="231"/>
      <c r="AV45" s="231"/>
      <c r="AW45" s="231"/>
      <c r="AX45" s="231"/>
      <c r="AY45" s="231"/>
      <c r="AZ45" s="231"/>
      <c r="BA45" s="233"/>
      <c r="BB45" s="246"/>
      <c r="BC45" s="244"/>
      <c r="BD45" s="247"/>
      <c r="BG45" s="32"/>
    </row>
    <row r="46" spans="1:59" s="22" customFormat="1" ht="174" customHeight="1" thickBot="1" x14ac:dyDescent="0.3">
      <c r="A46" s="27"/>
      <c r="B46" s="59" t="s">
        <v>274</v>
      </c>
      <c r="C46" s="60" t="s">
        <v>275</v>
      </c>
      <c r="D46" s="61" t="s">
        <v>6</v>
      </c>
      <c r="E46" s="60" t="s">
        <v>276</v>
      </c>
      <c r="F46" s="60" t="s">
        <v>277</v>
      </c>
      <c r="G46" s="60" t="s">
        <v>278</v>
      </c>
      <c r="H46" s="61" t="s">
        <v>85</v>
      </c>
      <c r="I46" s="62" t="s">
        <v>279</v>
      </c>
      <c r="J46" s="75" t="s">
        <v>7</v>
      </c>
      <c r="K46" s="76">
        <f t="shared" si="9"/>
        <v>0.2</v>
      </c>
      <c r="L46" s="77" t="str">
        <f>+VLOOKUP(B46,Impacto!B40:AA70,26,FALSE)</f>
        <v>Mayor</v>
      </c>
      <c r="M46" s="76">
        <f t="shared" si="10"/>
        <v>0.8</v>
      </c>
      <c r="N46" s="168" t="str">
        <f t="shared" si="11"/>
        <v>Alto</v>
      </c>
      <c r="O46" s="205" t="s">
        <v>14</v>
      </c>
      <c r="P46" s="58" t="s">
        <v>20</v>
      </c>
      <c r="Q46" s="60" t="s">
        <v>275</v>
      </c>
      <c r="R46" s="60" t="s">
        <v>280</v>
      </c>
      <c r="S46" s="61" t="s">
        <v>41</v>
      </c>
      <c r="T46" s="157" t="s">
        <v>281</v>
      </c>
      <c r="U46" s="59">
        <v>15</v>
      </c>
      <c r="V46" s="60">
        <v>15</v>
      </c>
      <c r="W46" s="60">
        <v>15</v>
      </c>
      <c r="X46" s="60">
        <v>15</v>
      </c>
      <c r="Y46" s="60">
        <v>15</v>
      </c>
      <c r="Z46" s="60">
        <v>15</v>
      </c>
      <c r="AA46" s="60">
        <v>10</v>
      </c>
      <c r="AB46" s="60">
        <f t="shared" si="12"/>
        <v>100</v>
      </c>
      <c r="AC46" s="162" t="str">
        <f t="shared" si="14"/>
        <v>Fuerte</v>
      </c>
      <c r="AD46" s="63">
        <v>1</v>
      </c>
      <c r="AE46" s="66">
        <v>0</v>
      </c>
      <c r="AF46" s="60">
        <v>0</v>
      </c>
      <c r="AG46" s="62" t="str">
        <f t="shared" si="13"/>
        <v>Fuerte</v>
      </c>
      <c r="AH46" s="118"/>
      <c r="AI46" s="119"/>
      <c r="AJ46" s="121"/>
      <c r="AK46" s="475" t="s">
        <v>7</v>
      </c>
      <c r="AL46" s="119"/>
      <c r="AM46" s="119"/>
      <c r="AN46" s="124" t="s">
        <v>13</v>
      </c>
      <c r="AO46" s="206" t="s">
        <v>407</v>
      </c>
      <c r="AP46" s="121" t="s">
        <v>14</v>
      </c>
      <c r="AQ46" s="59"/>
      <c r="AR46" s="60"/>
      <c r="AS46" s="60"/>
      <c r="AT46" s="60"/>
      <c r="AU46" s="60"/>
      <c r="AV46" s="60"/>
      <c r="AW46" s="60"/>
      <c r="AX46" s="60"/>
      <c r="AY46" s="60"/>
      <c r="AZ46" s="60"/>
      <c r="BA46" s="62"/>
      <c r="BB46" s="65"/>
      <c r="BC46" s="66"/>
      <c r="BD46" s="67"/>
      <c r="BG46" s="32"/>
    </row>
    <row r="47" spans="1:59" s="22" customFormat="1" ht="180.75" customHeight="1" thickBot="1" x14ac:dyDescent="0.3">
      <c r="A47" s="27"/>
      <c r="B47" s="114" t="s">
        <v>282</v>
      </c>
      <c r="C47" s="107" t="s">
        <v>275</v>
      </c>
      <c r="D47" s="111" t="s">
        <v>6</v>
      </c>
      <c r="E47" s="107" t="s">
        <v>276</v>
      </c>
      <c r="F47" s="107" t="s">
        <v>283</v>
      </c>
      <c r="G47" s="107" t="s">
        <v>284</v>
      </c>
      <c r="H47" s="111" t="s">
        <v>85</v>
      </c>
      <c r="I47" s="108" t="s">
        <v>285</v>
      </c>
      <c r="J47" s="152" t="s">
        <v>7</v>
      </c>
      <c r="K47" s="109">
        <f t="shared" si="9"/>
        <v>0.2</v>
      </c>
      <c r="L47" s="144" t="str">
        <f>+VLOOKUP(B47,Impacto!B41:AA71,26,FALSE)</f>
        <v>Mayor</v>
      </c>
      <c r="M47" s="109">
        <f t="shared" si="10"/>
        <v>0.8</v>
      </c>
      <c r="N47" s="167" t="str">
        <f t="shared" si="11"/>
        <v>Alto</v>
      </c>
      <c r="O47" s="204" t="s">
        <v>14</v>
      </c>
      <c r="P47" s="110" t="s">
        <v>20</v>
      </c>
      <c r="Q47" s="107" t="s">
        <v>275</v>
      </c>
      <c r="R47" s="107" t="s">
        <v>280</v>
      </c>
      <c r="S47" s="111" t="s">
        <v>41</v>
      </c>
      <c r="T47" s="156" t="s">
        <v>286</v>
      </c>
      <c r="U47" s="114">
        <v>15</v>
      </c>
      <c r="V47" s="107">
        <v>15</v>
      </c>
      <c r="W47" s="107">
        <v>15</v>
      </c>
      <c r="X47" s="107">
        <v>15</v>
      </c>
      <c r="Y47" s="107">
        <v>15</v>
      </c>
      <c r="Z47" s="107">
        <v>15</v>
      </c>
      <c r="AA47" s="107">
        <v>10</v>
      </c>
      <c r="AB47" s="107">
        <f t="shared" si="12"/>
        <v>100</v>
      </c>
      <c r="AC47" s="161" t="str">
        <f t="shared" si="14"/>
        <v>Fuerte</v>
      </c>
      <c r="AD47" s="112">
        <v>1</v>
      </c>
      <c r="AE47" s="85">
        <v>0</v>
      </c>
      <c r="AF47" s="107">
        <v>0</v>
      </c>
      <c r="AG47" s="108" t="str">
        <f t="shared" si="13"/>
        <v>Fuerte</v>
      </c>
      <c r="AH47" s="118"/>
      <c r="AI47" s="119"/>
      <c r="AJ47" s="121"/>
      <c r="AK47" s="475" t="s">
        <v>7</v>
      </c>
      <c r="AL47" s="119"/>
      <c r="AM47" s="119"/>
      <c r="AN47" s="124" t="s">
        <v>13</v>
      </c>
      <c r="AO47" s="206" t="s">
        <v>407</v>
      </c>
      <c r="AP47" s="121" t="s">
        <v>14</v>
      </c>
      <c r="AQ47" s="114"/>
      <c r="AR47" s="107"/>
      <c r="AS47" s="107"/>
      <c r="AT47" s="107"/>
      <c r="AU47" s="107"/>
      <c r="AV47" s="107"/>
      <c r="AW47" s="107"/>
      <c r="AX47" s="107"/>
      <c r="AY47" s="107"/>
      <c r="AZ47" s="107"/>
      <c r="BA47" s="108"/>
      <c r="BB47" s="84"/>
      <c r="BC47" s="85"/>
      <c r="BD47" s="86"/>
      <c r="BG47" s="32"/>
    </row>
    <row r="48" spans="1:59" s="22" customFormat="1" ht="210.75" customHeight="1" x14ac:dyDescent="0.25">
      <c r="A48" s="27"/>
      <c r="B48" s="304" t="s">
        <v>287</v>
      </c>
      <c r="C48" s="305" t="s">
        <v>288</v>
      </c>
      <c r="D48" s="306" t="s">
        <v>3</v>
      </c>
      <c r="E48" s="305" t="s">
        <v>289</v>
      </c>
      <c r="F48" s="305" t="s">
        <v>290</v>
      </c>
      <c r="G48" s="305" t="s">
        <v>291</v>
      </c>
      <c r="H48" s="306" t="s">
        <v>85</v>
      </c>
      <c r="I48" s="321" t="s">
        <v>292</v>
      </c>
      <c r="J48" s="322" t="s">
        <v>7</v>
      </c>
      <c r="K48" s="285">
        <f t="shared" si="9"/>
        <v>0.2</v>
      </c>
      <c r="L48" s="288" t="str">
        <f>+VLOOKUP(B48,Impacto!B42:AA72,26,FALSE)</f>
        <v>Moderado</v>
      </c>
      <c r="M48" s="285">
        <f t="shared" si="10"/>
        <v>0.6</v>
      </c>
      <c r="N48" s="291" t="str">
        <f t="shared" si="11"/>
        <v>Moderado</v>
      </c>
      <c r="O48" s="323" t="s">
        <v>14</v>
      </c>
      <c r="P48" s="389" t="s">
        <v>20</v>
      </c>
      <c r="Q48" s="305" t="s">
        <v>288</v>
      </c>
      <c r="R48" s="305" t="s">
        <v>293</v>
      </c>
      <c r="S48" s="306" t="s">
        <v>41</v>
      </c>
      <c r="T48" s="153" t="s">
        <v>294</v>
      </c>
      <c r="U48" s="87">
        <v>15</v>
      </c>
      <c r="V48" s="88">
        <v>15</v>
      </c>
      <c r="W48" s="88">
        <v>15</v>
      </c>
      <c r="X48" s="88">
        <v>15</v>
      </c>
      <c r="Y48" s="88">
        <v>15</v>
      </c>
      <c r="Z48" s="88">
        <v>10</v>
      </c>
      <c r="AA48" s="88">
        <v>10</v>
      </c>
      <c r="AB48" s="88">
        <f t="shared" si="12"/>
        <v>95</v>
      </c>
      <c r="AC48" s="159" t="str">
        <f t="shared" si="14"/>
        <v>Moderado</v>
      </c>
      <c r="AD48" s="105">
        <v>1</v>
      </c>
      <c r="AE48" s="82">
        <v>0</v>
      </c>
      <c r="AF48" s="88">
        <v>0</v>
      </c>
      <c r="AG48" s="83" t="str">
        <f t="shared" si="13"/>
        <v>Fuerte</v>
      </c>
      <c r="AH48" s="277"/>
      <c r="AI48" s="270"/>
      <c r="AJ48" s="278"/>
      <c r="AK48" s="322" t="s">
        <v>7</v>
      </c>
      <c r="AL48" s="270"/>
      <c r="AM48" s="270"/>
      <c r="AN48" s="288" t="s">
        <v>8</v>
      </c>
      <c r="AO48" s="291" t="s">
        <v>8</v>
      </c>
      <c r="AP48" s="456" t="s">
        <v>14</v>
      </c>
      <c r="AQ48" s="87"/>
      <c r="AR48" s="88"/>
      <c r="AS48" s="88"/>
      <c r="AT48" s="88"/>
      <c r="AU48" s="88"/>
      <c r="AV48" s="88"/>
      <c r="AW48" s="88"/>
      <c r="AX48" s="88"/>
      <c r="AY48" s="88"/>
      <c r="AZ48" s="88"/>
      <c r="BA48" s="90"/>
      <c r="BB48" s="81"/>
      <c r="BC48" s="82"/>
      <c r="BD48" s="83"/>
      <c r="BG48" s="32"/>
    </row>
    <row r="49" spans="1:59" s="22" customFormat="1" ht="147.75" customHeight="1" thickBot="1" x14ac:dyDescent="0.3">
      <c r="A49" s="27"/>
      <c r="B49" s="294"/>
      <c r="C49" s="296"/>
      <c r="D49" s="298"/>
      <c r="E49" s="296"/>
      <c r="F49" s="296"/>
      <c r="G49" s="296"/>
      <c r="H49" s="298"/>
      <c r="I49" s="302"/>
      <c r="J49" s="283"/>
      <c r="K49" s="286"/>
      <c r="L49" s="289"/>
      <c r="M49" s="286"/>
      <c r="N49" s="292"/>
      <c r="O49" s="281"/>
      <c r="P49" s="384"/>
      <c r="Q49" s="296"/>
      <c r="R49" s="296"/>
      <c r="S49" s="298"/>
      <c r="T49" s="154" t="s">
        <v>295</v>
      </c>
      <c r="U49" s="73">
        <v>15</v>
      </c>
      <c r="V49" s="64">
        <v>15</v>
      </c>
      <c r="W49" s="64">
        <v>15</v>
      </c>
      <c r="X49" s="64">
        <v>15</v>
      </c>
      <c r="Y49" s="64">
        <v>15</v>
      </c>
      <c r="Z49" s="64">
        <v>10</v>
      </c>
      <c r="AA49" s="64">
        <v>5</v>
      </c>
      <c r="AB49" s="64">
        <f t="shared" si="12"/>
        <v>90</v>
      </c>
      <c r="AC49" s="160" t="str">
        <f t="shared" si="14"/>
        <v>Moderado</v>
      </c>
      <c r="AD49" s="70">
        <v>1</v>
      </c>
      <c r="AE49" s="71">
        <v>0</v>
      </c>
      <c r="AF49" s="64">
        <v>0</v>
      </c>
      <c r="AG49" s="72" t="str">
        <f t="shared" si="13"/>
        <v>Fuerte</v>
      </c>
      <c r="AH49" s="273"/>
      <c r="AI49" s="274"/>
      <c r="AJ49" s="276"/>
      <c r="AK49" s="284"/>
      <c r="AL49" s="274"/>
      <c r="AM49" s="274"/>
      <c r="AN49" s="290"/>
      <c r="AO49" s="293"/>
      <c r="AP49" s="458"/>
      <c r="AQ49" s="73"/>
      <c r="AR49" s="64"/>
      <c r="AS49" s="64"/>
      <c r="AT49" s="64"/>
      <c r="AU49" s="64"/>
      <c r="AV49" s="64"/>
      <c r="AW49" s="64"/>
      <c r="AX49" s="64"/>
      <c r="AY49" s="64"/>
      <c r="AZ49" s="64"/>
      <c r="BA49" s="30"/>
      <c r="BB49" s="74"/>
      <c r="BC49" s="71"/>
      <c r="BD49" s="72"/>
      <c r="BG49" s="32"/>
    </row>
    <row r="50" spans="1:59" s="22" customFormat="1" ht="186" customHeight="1" thickBot="1" x14ac:dyDescent="0.3">
      <c r="A50" s="27"/>
      <c r="B50" s="114" t="s">
        <v>296</v>
      </c>
      <c r="C50" s="107" t="s">
        <v>288</v>
      </c>
      <c r="D50" s="111" t="s">
        <v>3</v>
      </c>
      <c r="E50" s="107" t="s">
        <v>289</v>
      </c>
      <c r="F50" s="107" t="s">
        <v>297</v>
      </c>
      <c r="G50" s="107" t="s">
        <v>298</v>
      </c>
      <c r="H50" s="111" t="s">
        <v>85</v>
      </c>
      <c r="I50" s="108" t="s">
        <v>299</v>
      </c>
      <c r="J50" s="152" t="s">
        <v>7</v>
      </c>
      <c r="K50" s="109">
        <f t="shared" si="9"/>
        <v>0.2</v>
      </c>
      <c r="L50" s="144" t="str">
        <f>+Impacto!AA43</f>
        <v>Moderado</v>
      </c>
      <c r="M50" s="109">
        <f t="shared" si="10"/>
        <v>0.6</v>
      </c>
      <c r="N50" s="167" t="str">
        <f t="shared" si="11"/>
        <v>Moderado</v>
      </c>
      <c r="O50" s="204" t="s">
        <v>14</v>
      </c>
      <c r="P50" s="110" t="s">
        <v>20</v>
      </c>
      <c r="Q50" s="107" t="s">
        <v>288</v>
      </c>
      <c r="R50" s="107" t="s">
        <v>300</v>
      </c>
      <c r="S50" s="111" t="s">
        <v>41</v>
      </c>
      <c r="T50" s="156" t="s">
        <v>301</v>
      </c>
      <c r="U50" s="114">
        <v>15</v>
      </c>
      <c r="V50" s="107">
        <v>15</v>
      </c>
      <c r="W50" s="107">
        <v>15</v>
      </c>
      <c r="X50" s="107">
        <v>15</v>
      </c>
      <c r="Y50" s="107">
        <v>15</v>
      </c>
      <c r="Z50" s="107">
        <v>10</v>
      </c>
      <c r="AA50" s="107">
        <v>10</v>
      </c>
      <c r="AB50" s="107">
        <f t="shared" si="12"/>
        <v>95</v>
      </c>
      <c r="AC50" s="161" t="str">
        <f t="shared" si="14"/>
        <v>Moderado</v>
      </c>
      <c r="AD50" s="112">
        <v>1</v>
      </c>
      <c r="AE50" s="85">
        <v>0</v>
      </c>
      <c r="AF50" s="107">
        <v>0</v>
      </c>
      <c r="AG50" s="86" t="str">
        <f t="shared" si="13"/>
        <v>Fuerte</v>
      </c>
      <c r="AH50" s="453"/>
      <c r="AI50" s="455"/>
      <c r="AJ50" s="480"/>
      <c r="AK50" s="481" t="s">
        <v>7</v>
      </c>
      <c r="AL50" s="455"/>
      <c r="AM50" s="455"/>
      <c r="AN50" s="482" t="s">
        <v>8</v>
      </c>
      <c r="AO50" s="280" t="s">
        <v>8</v>
      </c>
      <c r="AP50" s="480" t="s">
        <v>14</v>
      </c>
      <c r="AQ50" s="114"/>
      <c r="AR50" s="107"/>
      <c r="AS50" s="107"/>
      <c r="AT50" s="107"/>
      <c r="AU50" s="107"/>
      <c r="AV50" s="107"/>
      <c r="AW50" s="107"/>
      <c r="AX50" s="107"/>
      <c r="AY50" s="107"/>
      <c r="AZ50" s="107"/>
      <c r="BA50" s="108"/>
      <c r="BB50" s="84"/>
      <c r="BC50" s="85"/>
      <c r="BD50" s="86"/>
      <c r="BG50" s="32"/>
    </row>
    <row r="51" spans="1:59" s="22" customFormat="1" ht="100.5" customHeight="1" x14ac:dyDescent="0.25">
      <c r="A51" s="27"/>
      <c r="B51" s="390" t="s">
        <v>302</v>
      </c>
      <c r="C51" s="383" t="s">
        <v>303</v>
      </c>
      <c r="D51" s="391" t="s">
        <v>11</v>
      </c>
      <c r="E51" s="383" t="s">
        <v>304</v>
      </c>
      <c r="F51" s="383" t="s">
        <v>305</v>
      </c>
      <c r="G51" s="383" t="s">
        <v>306</v>
      </c>
      <c r="H51" s="391" t="s">
        <v>85</v>
      </c>
      <c r="I51" s="396" t="s">
        <v>307</v>
      </c>
      <c r="J51" s="395" t="s">
        <v>7</v>
      </c>
      <c r="K51" s="393">
        <f t="shared" si="9"/>
        <v>0.2</v>
      </c>
      <c r="L51" s="394" t="str">
        <f>+VLOOKUP(B51,Impacto!B44:AA75,26,FALSE)</f>
        <v>Mayor</v>
      </c>
      <c r="M51" s="393">
        <f t="shared" si="10"/>
        <v>0.8</v>
      </c>
      <c r="N51" s="392" t="str">
        <f t="shared" si="11"/>
        <v>Alto</v>
      </c>
      <c r="O51" s="205" t="s">
        <v>14</v>
      </c>
      <c r="P51" s="58" t="s">
        <v>20</v>
      </c>
      <c r="Q51" s="60" t="s">
        <v>303</v>
      </c>
      <c r="R51" s="60" t="s">
        <v>308</v>
      </c>
      <c r="S51" s="61" t="s">
        <v>41</v>
      </c>
      <c r="T51" s="157" t="s">
        <v>309</v>
      </c>
      <c r="U51" s="59">
        <v>15</v>
      </c>
      <c r="V51" s="60">
        <v>15</v>
      </c>
      <c r="W51" s="60">
        <v>15</v>
      </c>
      <c r="X51" s="60">
        <v>15</v>
      </c>
      <c r="Y51" s="60">
        <v>15</v>
      </c>
      <c r="Z51" s="60">
        <v>15</v>
      </c>
      <c r="AA51" s="60">
        <v>10</v>
      </c>
      <c r="AB51" s="60">
        <f t="shared" si="12"/>
        <v>100</v>
      </c>
      <c r="AC51" s="162" t="str">
        <f t="shared" si="14"/>
        <v>Fuerte</v>
      </c>
      <c r="AD51" s="63">
        <v>1</v>
      </c>
      <c r="AE51" s="66">
        <v>0</v>
      </c>
      <c r="AF51" s="60">
        <v>0</v>
      </c>
      <c r="AG51" s="67" t="str">
        <f t="shared" si="13"/>
        <v>Fuerte</v>
      </c>
      <c r="AH51" s="277"/>
      <c r="AI51" s="270"/>
      <c r="AJ51" s="278"/>
      <c r="AK51" s="322" t="s">
        <v>7</v>
      </c>
      <c r="AL51" s="270"/>
      <c r="AM51" s="270"/>
      <c r="AN51" s="288" t="s">
        <v>13</v>
      </c>
      <c r="AO51" s="291" t="s">
        <v>407</v>
      </c>
      <c r="AP51" s="456" t="s">
        <v>14</v>
      </c>
      <c r="AQ51" s="59"/>
      <c r="AR51" s="60"/>
      <c r="AS51" s="60"/>
      <c r="AT51" s="60"/>
      <c r="AU51" s="60"/>
      <c r="AV51" s="60"/>
      <c r="AW51" s="60"/>
      <c r="AX51" s="60"/>
      <c r="AY51" s="60"/>
      <c r="AZ51" s="60"/>
      <c r="BA51" s="62"/>
      <c r="BB51" s="65"/>
      <c r="BC51" s="66"/>
      <c r="BD51" s="67"/>
      <c r="BG51" s="32"/>
    </row>
    <row r="52" spans="1:59" s="22" customFormat="1" ht="98.25" customHeight="1" x14ac:dyDescent="0.25">
      <c r="A52" s="27"/>
      <c r="B52" s="294"/>
      <c r="C52" s="296"/>
      <c r="D52" s="298"/>
      <c r="E52" s="296"/>
      <c r="F52" s="296"/>
      <c r="G52" s="296"/>
      <c r="H52" s="298"/>
      <c r="I52" s="302"/>
      <c r="J52" s="283"/>
      <c r="K52" s="286"/>
      <c r="L52" s="289"/>
      <c r="M52" s="286"/>
      <c r="N52" s="292"/>
      <c r="O52" s="203" t="s">
        <v>14</v>
      </c>
      <c r="P52" s="69" t="s">
        <v>20</v>
      </c>
      <c r="Q52" s="64" t="s">
        <v>303</v>
      </c>
      <c r="R52" s="64" t="s">
        <v>308</v>
      </c>
      <c r="S52" s="68" t="s">
        <v>41</v>
      </c>
      <c r="T52" s="154" t="s">
        <v>310</v>
      </c>
      <c r="U52" s="73">
        <v>15</v>
      </c>
      <c r="V52" s="64">
        <v>15</v>
      </c>
      <c r="W52" s="64">
        <v>15</v>
      </c>
      <c r="X52" s="64">
        <v>15</v>
      </c>
      <c r="Y52" s="64">
        <v>15</v>
      </c>
      <c r="Z52" s="64">
        <v>15</v>
      </c>
      <c r="AA52" s="64">
        <v>10</v>
      </c>
      <c r="AB52" s="64">
        <f t="shared" si="12"/>
        <v>100</v>
      </c>
      <c r="AC52" s="160" t="str">
        <f t="shared" si="14"/>
        <v>Fuerte</v>
      </c>
      <c r="AD52" s="70">
        <v>1</v>
      </c>
      <c r="AE52" s="71">
        <v>0</v>
      </c>
      <c r="AF52" s="64">
        <v>0</v>
      </c>
      <c r="AG52" s="72" t="str">
        <f t="shared" si="13"/>
        <v>Fuerte</v>
      </c>
      <c r="AH52" s="272"/>
      <c r="AI52" s="271"/>
      <c r="AJ52" s="275"/>
      <c r="AK52" s="283"/>
      <c r="AL52" s="271"/>
      <c r="AM52" s="271"/>
      <c r="AN52" s="289"/>
      <c r="AO52" s="292"/>
      <c r="AP52" s="457"/>
      <c r="AQ52" s="73"/>
      <c r="AR52" s="64"/>
      <c r="AS52" s="64"/>
      <c r="AT52" s="64"/>
      <c r="AU52" s="64"/>
      <c r="AV52" s="64"/>
      <c r="AW52" s="64"/>
      <c r="AX52" s="64"/>
      <c r="AY52" s="64"/>
      <c r="AZ52" s="64"/>
      <c r="BA52" s="30"/>
      <c r="BB52" s="74"/>
      <c r="BC52" s="71"/>
      <c r="BD52" s="72"/>
      <c r="BG52" s="32"/>
    </row>
    <row r="53" spans="1:59" s="22" customFormat="1" ht="93.75" customHeight="1" thickBot="1" x14ac:dyDescent="0.3">
      <c r="A53" s="27"/>
      <c r="B53" s="295"/>
      <c r="C53" s="297"/>
      <c r="D53" s="299"/>
      <c r="E53" s="297"/>
      <c r="F53" s="297"/>
      <c r="G53" s="297"/>
      <c r="H53" s="299"/>
      <c r="I53" s="303"/>
      <c r="J53" s="284"/>
      <c r="K53" s="287"/>
      <c r="L53" s="290"/>
      <c r="M53" s="287"/>
      <c r="N53" s="293"/>
      <c r="O53" s="204" t="s">
        <v>14</v>
      </c>
      <c r="P53" s="110" t="s">
        <v>20</v>
      </c>
      <c r="Q53" s="107" t="s">
        <v>303</v>
      </c>
      <c r="R53" s="107" t="s">
        <v>308</v>
      </c>
      <c r="S53" s="111" t="s">
        <v>41</v>
      </c>
      <c r="T53" s="156" t="s">
        <v>311</v>
      </c>
      <c r="U53" s="114">
        <v>15</v>
      </c>
      <c r="V53" s="107">
        <v>15</v>
      </c>
      <c r="W53" s="107">
        <v>15</v>
      </c>
      <c r="X53" s="107">
        <v>15</v>
      </c>
      <c r="Y53" s="107">
        <v>15</v>
      </c>
      <c r="Z53" s="107">
        <v>15</v>
      </c>
      <c r="AA53" s="107">
        <v>10</v>
      </c>
      <c r="AB53" s="107">
        <f t="shared" si="12"/>
        <v>100</v>
      </c>
      <c r="AC53" s="161" t="str">
        <f t="shared" si="14"/>
        <v>Fuerte</v>
      </c>
      <c r="AD53" s="112">
        <v>1</v>
      </c>
      <c r="AE53" s="85">
        <v>0</v>
      </c>
      <c r="AF53" s="107">
        <v>0</v>
      </c>
      <c r="AG53" s="86" t="str">
        <f t="shared" si="13"/>
        <v>Fuerte</v>
      </c>
      <c r="AH53" s="273"/>
      <c r="AI53" s="274"/>
      <c r="AJ53" s="276"/>
      <c r="AK53" s="284"/>
      <c r="AL53" s="274"/>
      <c r="AM53" s="274"/>
      <c r="AN53" s="290"/>
      <c r="AO53" s="293"/>
      <c r="AP53" s="458"/>
      <c r="AQ53" s="114"/>
      <c r="AR53" s="107"/>
      <c r="AS53" s="107"/>
      <c r="AT53" s="107"/>
      <c r="AU53" s="107"/>
      <c r="AV53" s="107"/>
      <c r="AW53" s="107"/>
      <c r="AX53" s="107"/>
      <c r="AY53" s="107"/>
      <c r="AZ53" s="107"/>
      <c r="BA53" s="108"/>
      <c r="BB53" s="84"/>
      <c r="BC53" s="85"/>
      <c r="BD53" s="86"/>
      <c r="BG53" s="32"/>
    </row>
    <row r="54" spans="1:59" s="22" customFormat="1" ht="65.25" hidden="1" customHeight="1" x14ac:dyDescent="0.25">
      <c r="A54" s="27"/>
      <c r="B54" s="59"/>
      <c r="C54" s="60"/>
      <c r="D54" s="61"/>
      <c r="E54" s="60"/>
      <c r="F54" s="60"/>
      <c r="G54" s="60"/>
      <c r="H54" s="61"/>
      <c r="I54" s="62"/>
      <c r="J54" s="75"/>
      <c r="K54" s="76" t="str">
        <f t="shared" si="9"/>
        <v/>
      </c>
      <c r="L54" s="77" t="str">
        <f>+VLOOKUP(B54,Impacto!B47:AA80,26,FALSE)</f>
        <v xml:space="preserve"> </v>
      </c>
      <c r="M54" s="76">
        <f t="shared" si="10"/>
        <v>0</v>
      </c>
      <c r="N54" s="168" t="str">
        <f t="shared" si="11"/>
        <v xml:space="preserve"> </v>
      </c>
      <c r="O54" s="205" t="s">
        <v>14</v>
      </c>
      <c r="P54" s="58" t="s">
        <v>20</v>
      </c>
      <c r="Q54" s="60"/>
      <c r="R54" s="60"/>
      <c r="S54" s="61"/>
      <c r="T54" s="157"/>
      <c r="U54" s="59"/>
      <c r="V54" s="60"/>
      <c r="W54" s="60"/>
      <c r="X54" s="60"/>
      <c r="Y54" s="60"/>
      <c r="Z54" s="60"/>
      <c r="AA54" s="60"/>
      <c r="AB54" s="60">
        <f t="shared" si="12"/>
        <v>0</v>
      </c>
      <c r="AC54" s="162" t="str">
        <f t="shared" si="14"/>
        <v>Debil</v>
      </c>
      <c r="AD54" s="63">
        <v>0</v>
      </c>
      <c r="AE54" s="66">
        <v>0</v>
      </c>
      <c r="AF54" s="60">
        <v>0</v>
      </c>
      <c r="AG54" s="67" t="str">
        <f t="shared" si="13"/>
        <v xml:space="preserve"> </v>
      </c>
      <c r="AH54" s="63"/>
      <c r="AI54" s="60"/>
      <c r="AJ54" s="157"/>
      <c r="AK54" s="59"/>
      <c r="AL54" s="60"/>
      <c r="AM54" s="60"/>
      <c r="AN54" s="60"/>
      <c r="AO54" s="60"/>
      <c r="AP54" s="62"/>
      <c r="AQ54" s="59"/>
      <c r="AR54" s="60"/>
      <c r="AS54" s="60"/>
      <c r="AT54" s="60"/>
      <c r="AU54" s="60"/>
      <c r="AV54" s="60"/>
      <c r="AW54" s="60"/>
      <c r="AX54" s="60"/>
      <c r="AY54" s="60"/>
      <c r="AZ54" s="60"/>
      <c r="BA54" s="62"/>
      <c r="BB54" s="65"/>
      <c r="BC54" s="66"/>
      <c r="BD54" s="67"/>
      <c r="BG54" s="32"/>
    </row>
    <row r="55" spans="1:59" s="22" customFormat="1" ht="65.25" hidden="1" customHeight="1" x14ac:dyDescent="0.25">
      <c r="A55" s="27"/>
      <c r="B55" s="73"/>
      <c r="C55" s="64"/>
      <c r="D55" s="68"/>
      <c r="E55" s="64"/>
      <c r="F55" s="64"/>
      <c r="G55" s="64"/>
      <c r="H55" s="68"/>
      <c r="I55" s="30"/>
      <c r="J55" s="80"/>
      <c r="K55" s="78" t="str">
        <f t="shared" si="9"/>
        <v/>
      </c>
      <c r="L55" s="143" t="str">
        <f>+VLOOKUP(B55,Impacto!B48:AA81,26,FALSE)</f>
        <v xml:space="preserve"> </v>
      </c>
      <c r="M55" s="78">
        <f t="shared" si="10"/>
        <v>0</v>
      </c>
      <c r="N55" s="166" t="str">
        <f t="shared" si="11"/>
        <v xml:space="preserve"> </v>
      </c>
      <c r="O55" s="203" t="s">
        <v>14</v>
      </c>
      <c r="P55" s="69" t="s">
        <v>20</v>
      </c>
      <c r="Q55" s="64"/>
      <c r="R55" s="64"/>
      <c r="S55" s="68"/>
      <c r="T55" s="154"/>
      <c r="U55" s="73"/>
      <c r="V55" s="64"/>
      <c r="W55" s="64"/>
      <c r="X55" s="64"/>
      <c r="Y55" s="64"/>
      <c r="Z55" s="64"/>
      <c r="AA55" s="64"/>
      <c r="AB55" s="64">
        <f t="shared" si="12"/>
        <v>0</v>
      </c>
      <c r="AC55" s="160" t="str">
        <f t="shared" si="14"/>
        <v>Debil</v>
      </c>
      <c r="AD55" s="70">
        <v>0</v>
      </c>
      <c r="AE55" s="71">
        <v>0</v>
      </c>
      <c r="AF55" s="64">
        <v>0</v>
      </c>
      <c r="AG55" s="72" t="str">
        <f t="shared" si="13"/>
        <v xml:space="preserve"> </v>
      </c>
      <c r="AH55" s="70"/>
      <c r="AI55" s="64"/>
      <c r="AJ55" s="154"/>
      <c r="AK55" s="73"/>
      <c r="AL55" s="64"/>
      <c r="AM55" s="64"/>
      <c r="AN55" s="64"/>
      <c r="AO55" s="64"/>
      <c r="AP55" s="30"/>
      <c r="AQ55" s="73"/>
      <c r="AR55" s="64"/>
      <c r="AS55" s="64"/>
      <c r="AT55" s="64"/>
      <c r="AU55" s="64"/>
      <c r="AV55" s="64"/>
      <c r="AW55" s="64"/>
      <c r="AX55" s="64"/>
      <c r="AY55" s="64"/>
      <c r="AZ55" s="64"/>
      <c r="BA55" s="30"/>
      <c r="BB55" s="74"/>
      <c r="BC55" s="71"/>
      <c r="BD55" s="72"/>
      <c r="BG55" s="32"/>
    </row>
    <row r="56" spans="1:59" s="22" customFormat="1" ht="65.25" hidden="1" customHeight="1" x14ac:dyDescent="0.25">
      <c r="A56" s="27"/>
      <c r="B56" s="73"/>
      <c r="C56" s="64"/>
      <c r="D56" s="68"/>
      <c r="E56" s="64"/>
      <c r="F56" s="64"/>
      <c r="G56" s="64"/>
      <c r="H56" s="68"/>
      <c r="I56" s="30"/>
      <c r="J56" s="80"/>
      <c r="K56" s="78" t="str">
        <f t="shared" si="9"/>
        <v/>
      </c>
      <c r="L56" s="143" t="str">
        <f>+VLOOKUP(B56,Impacto!B49:AA82,26,FALSE)</f>
        <v xml:space="preserve"> </v>
      </c>
      <c r="M56" s="78">
        <f t="shared" si="10"/>
        <v>0</v>
      </c>
      <c r="N56" s="166" t="str">
        <f t="shared" si="11"/>
        <v xml:space="preserve"> </v>
      </c>
      <c r="O56" s="203" t="s">
        <v>14</v>
      </c>
      <c r="P56" s="69" t="s">
        <v>20</v>
      </c>
      <c r="Q56" s="64"/>
      <c r="R56" s="64"/>
      <c r="S56" s="68"/>
      <c r="T56" s="154"/>
      <c r="U56" s="73"/>
      <c r="V56" s="64"/>
      <c r="W56" s="64"/>
      <c r="X56" s="64"/>
      <c r="Y56" s="64"/>
      <c r="Z56" s="64"/>
      <c r="AA56" s="64"/>
      <c r="AB56" s="64">
        <f t="shared" si="12"/>
        <v>0</v>
      </c>
      <c r="AC56" s="160" t="str">
        <f t="shared" si="14"/>
        <v>Debil</v>
      </c>
      <c r="AD56" s="70">
        <v>0</v>
      </c>
      <c r="AE56" s="71">
        <v>0</v>
      </c>
      <c r="AF56" s="64">
        <v>0</v>
      </c>
      <c r="AG56" s="72" t="str">
        <f t="shared" si="13"/>
        <v xml:space="preserve"> </v>
      </c>
      <c r="AH56" s="70"/>
      <c r="AI56" s="64"/>
      <c r="AJ56" s="154"/>
      <c r="AK56" s="73"/>
      <c r="AL56" s="64"/>
      <c r="AM56" s="64"/>
      <c r="AN56" s="64"/>
      <c r="AO56" s="64"/>
      <c r="AP56" s="30"/>
      <c r="AQ56" s="73"/>
      <c r="AR56" s="64"/>
      <c r="AS56" s="64"/>
      <c r="AT56" s="64"/>
      <c r="AU56" s="64"/>
      <c r="AV56" s="64"/>
      <c r="AW56" s="64"/>
      <c r="AX56" s="64"/>
      <c r="AY56" s="64"/>
      <c r="AZ56" s="64"/>
      <c r="BA56" s="30"/>
      <c r="BB56" s="74"/>
      <c r="BC56" s="71"/>
      <c r="BD56" s="72"/>
      <c r="BG56" s="32"/>
    </row>
    <row r="57" spans="1:59" s="22" customFormat="1" ht="65.25" hidden="1" customHeight="1" x14ac:dyDescent="0.25">
      <c r="A57" s="27"/>
      <c r="B57" s="73"/>
      <c r="C57" s="64"/>
      <c r="D57" s="68"/>
      <c r="E57" s="64"/>
      <c r="F57" s="64"/>
      <c r="G57" s="64"/>
      <c r="H57" s="68"/>
      <c r="I57" s="30"/>
      <c r="J57" s="80"/>
      <c r="K57" s="78" t="str">
        <f t="shared" si="9"/>
        <v/>
      </c>
      <c r="L57" s="143" t="str">
        <f>+VLOOKUP(B57,Impacto!B50:AA83,26,FALSE)</f>
        <v xml:space="preserve"> </v>
      </c>
      <c r="M57" s="78">
        <f t="shared" si="10"/>
        <v>0</v>
      </c>
      <c r="N57" s="166" t="str">
        <f t="shared" si="11"/>
        <v xml:space="preserve"> </v>
      </c>
      <c r="O57" s="203" t="s">
        <v>14</v>
      </c>
      <c r="P57" s="69" t="s">
        <v>20</v>
      </c>
      <c r="Q57" s="64"/>
      <c r="R57" s="64"/>
      <c r="S57" s="68"/>
      <c r="T57" s="154"/>
      <c r="U57" s="73"/>
      <c r="V57" s="64"/>
      <c r="W57" s="64"/>
      <c r="X57" s="64"/>
      <c r="Y57" s="64"/>
      <c r="Z57" s="64"/>
      <c r="AA57" s="64"/>
      <c r="AB57" s="64">
        <f t="shared" si="12"/>
        <v>0</v>
      </c>
      <c r="AC57" s="160" t="str">
        <f t="shared" si="14"/>
        <v>Debil</v>
      </c>
      <c r="AD57" s="70">
        <v>0</v>
      </c>
      <c r="AE57" s="71">
        <v>0</v>
      </c>
      <c r="AF57" s="64">
        <v>0</v>
      </c>
      <c r="AG57" s="72" t="str">
        <f t="shared" si="13"/>
        <v xml:space="preserve"> </v>
      </c>
      <c r="AH57" s="70"/>
      <c r="AI57" s="64"/>
      <c r="AJ57" s="154"/>
      <c r="AK57" s="73"/>
      <c r="AL57" s="64"/>
      <c r="AM57" s="64"/>
      <c r="AN57" s="64"/>
      <c r="AO57" s="64"/>
      <c r="AP57" s="30"/>
      <c r="AQ57" s="73"/>
      <c r="AR57" s="64"/>
      <c r="AS57" s="64"/>
      <c r="AT57" s="64"/>
      <c r="AU57" s="64"/>
      <c r="AV57" s="64"/>
      <c r="AW57" s="64"/>
      <c r="AX57" s="64"/>
      <c r="AY57" s="64"/>
      <c r="AZ57" s="64"/>
      <c r="BA57" s="30"/>
      <c r="BB57" s="74"/>
      <c r="BC57" s="71"/>
      <c r="BD57" s="72"/>
      <c r="BG57" s="32"/>
    </row>
    <row r="58" spans="1:59" s="22" customFormat="1" ht="65.25" hidden="1" customHeight="1" x14ac:dyDescent="0.25">
      <c r="A58" s="27"/>
      <c r="B58" s="73"/>
      <c r="C58" s="64"/>
      <c r="D58" s="68"/>
      <c r="E58" s="64"/>
      <c r="F58" s="64"/>
      <c r="G58" s="64"/>
      <c r="H58" s="68"/>
      <c r="I58" s="30"/>
      <c r="J58" s="80"/>
      <c r="K58" s="78" t="str">
        <f t="shared" si="9"/>
        <v/>
      </c>
      <c r="L58" s="143" t="str">
        <f>+VLOOKUP(B58,Impacto!B51:AA84,26,FALSE)</f>
        <v xml:space="preserve"> </v>
      </c>
      <c r="M58" s="78">
        <f t="shared" si="10"/>
        <v>0</v>
      </c>
      <c r="N58" s="166" t="str">
        <f t="shared" si="11"/>
        <v xml:space="preserve"> </v>
      </c>
      <c r="O58" s="203" t="s">
        <v>14</v>
      </c>
      <c r="P58" s="69" t="s">
        <v>20</v>
      </c>
      <c r="Q58" s="64"/>
      <c r="R58" s="64"/>
      <c r="S58" s="68"/>
      <c r="T58" s="154"/>
      <c r="U58" s="73"/>
      <c r="V58" s="64"/>
      <c r="W58" s="64"/>
      <c r="X58" s="64"/>
      <c r="Y58" s="64"/>
      <c r="Z58" s="64"/>
      <c r="AA58" s="64"/>
      <c r="AB58" s="64">
        <f t="shared" si="12"/>
        <v>0</v>
      </c>
      <c r="AC58" s="160" t="str">
        <f t="shared" si="14"/>
        <v>Debil</v>
      </c>
      <c r="AD58" s="70">
        <v>0</v>
      </c>
      <c r="AE58" s="71">
        <v>0</v>
      </c>
      <c r="AF58" s="64">
        <v>0</v>
      </c>
      <c r="AG58" s="72" t="str">
        <f t="shared" si="13"/>
        <v xml:space="preserve"> </v>
      </c>
      <c r="AH58" s="70"/>
      <c r="AI58" s="64"/>
      <c r="AJ58" s="154"/>
      <c r="AK58" s="73"/>
      <c r="AL58" s="64"/>
      <c r="AM58" s="64"/>
      <c r="AN58" s="64"/>
      <c r="AO58" s="64"/>
      <c r="AP58" s="30"/>
      <c r="AQ58" s="73"/>
      <c r="AR58" s="64"/>
      <c r="AS58" s="64"/>
      <c r="AT58" s="64"/>
      <c r="AU58" s="64"/>
      <c r="AV58" s="64"/>
      <c r="AW58" s="64"/>
      <c r="AX58" s="64"/>
      <c r="AY58" s="64"/>
      <c r="AZ58" s="64"/>
      <c r="BA58" s="30"/>
      <c r="BB58" s="74"/>
      <c r="BC58" s="71"/>
      <c r="BD58" s="72"/>
      <c r="BG58" s="32"/>
    </row>
    <row r="59" spans="1:59" s="22" customFormat="1" ht="65.25" hidden="1" customHeight="1" x14ac:dyDescent="0.25">
      <c r="A59" s="27"/>
      <c r="B59" s="73"/>
      <c r="C59" s="64"/>
      <c r="D59" s="68"/>
      <c r="E59" s="64"/>
      <c r="F59" s="64"/>
      <c r="G59" s="64"/>
      <c r="H59" s="68"/>
      <c r="I59" s="30"/>
      <c r="J59" s="80"/>
      <c r="K59" s="78" t="str">
        <f t="shared" si="9"/>
        <v/>
      </c>
      <c r="L59" s="143" t="str">
        <f>+VLOOKUP(B59,Impacto!B52:AA85,26,FALSE)</f>
        <v xml:space="preserve"> </v>
      </c>
      <c r="M59" s="78">
        <f t="shared" si="10"/>
        <v>0</v>
      </c>
      <c r="N59" s="166" t="str">
        <f t="shared" si="11"/>
        <v xml:space="preserve"> </v>
      </c>
      <c r="O59" s="203" t="s">
        <v>14</v>
      </c>
      <c r="P59" s="69" t="s">
        <v>20</v>
      </c>
      <c r="Q59" s="64"/>
      <c r="R59" s="64"/>
      <c r="S59" s="68"/>
      <c r="T59" s="154"/>
      <c r="U59" s="73"/>
      <c r="V59" s="64"/>
      <c r="W59" s="64"/>
      <c r="X59" s="64"/>
      <c r="Y59" s="64"/>
      <c r="Z59" s="64"/>
      <c r="AA59" s="64"/>
      <c r="AB59" s="64">
        <f t="shared" si="12"/>
        <v>0</v>
      </c>
      <c r="AC59" s="160" t="str">
        <f t="shared" si="14"/>
        <v>Debil</v>
      </c>
      <c r="AD59" s="70">
        <v>0</v>
      </c>
      <c r="AE59" s="71">
        <v>0</v>
      </c>
      <c r="AF59" s="64">
        <v>0</v>
      </c>
      <c r="AG59" s="72" t="str">
        <f t="shared" si="13"/>
        <v xml:space="preserve"> </v>
      </c>
      <c r="AH59" s="70"/>
      <c r="AI59" s="64"/>
      <c r="AJ59" s="154"/>
      <c r="AK59" s="73"/>
      <c r="AL59" s="64"/>
      <c r="AM59" s="64"/>
      <c r="AN59" s="64"/>
      <c r="AO59" s="64"/>
      <c r="AP59" s="30"/>
      <c r="AQ59" s="73"/>
      <c r="AR59" s="64"/>
      <c r="AS59" s="64"/>
      <c r="AT59" s="64"/>
      <c r="AU59" s="64"/>
      <c r="AV59" s="64"/>
      <c r="AW59" s="64"/>
      <c r="AX59" s="64"/>
      <c r="AY59" s="64"/>
      <c r="AZ59" s="64"/>
      <c r="BA59" s="30"/>
      <c r="BB59" s="74"/>
      <c r="BC59" s="71"/>
      <c r="BD59" s="72"/>
      <c r="BG59" s="32"/>
    </row>
    <row r="60" spans="1:59" s="22" customFormat="1" ht="65.25" hidden="1" customHeight="1" x14ac:dyDescent="0.25">
      <c r="A60" s="27"/>
      <c r="B60" s="73"/>
      <c r="C60" s="64"/>
      <c r="D60" s="68"/>
      <c r="E60" s="64"/>
      <c r="F60" s="64"/>
      <c r="G60" s="64"/>
      <c r="H60" s="68"/>
      <c r="I60" s="30"/>
      <c r="J60" s="80"/>
      <c r="K60" s="78" t="str">
        <f t="shared" si="9"/>
        <v/>
      </c>
      <c r="L60" s="143" t="str">
        <f>+VLOOKUP(B60,Impacto!B53:AA86,26,FALSE)</f>
        <v xml:space="preserve"> </v>
      </c>
      <c r="M60" s="78">
        <f t="shared" si="10"/>
        <v>0</v>
      </c>
      <c r="N60" s="166" t="str">
        <f t="shared" si="11"/>
        <v xml:space="preserve"> </v>
      </c>
      <c r="O60" s="203" t="s">
        <v>14</v>
      </c>
      <c r="P60" s="69" t="s">
        <v>20</v>
      </c>
      <c r="Q60" s="64"/>
      <c r="R60" s="64"/>
      <c r="S60" s="68"/>
      <c r="T60" s="154"/>
      <c r="U60" s="73"/>
      <c r="V60" s="64"/>
      <c r="W60" s="64"/>
      <c r="X60" s="64"/>
      <c r="Y60" s="64"/>
      <c r="Z60" s="64"/>
      <c r="AA60" s="64"/>
      <c r="AB60" s="64">
        <f t="shared" si="12"/>
        <v>0</v>
      </c>
      <c r="AC60" s="160" t="str">
        <f t="shared" si="14"/>
        <v>Debil</v>
      </c>
      <c r="AD60" s="70">
        <v>0</v>
      </c>
      <c r="AE60" s="71">
        <v>0</v>
      </c>
      <c r="AF60" s="64">
        <v>0</v>
      </c>
      <c r="AG60" s="72" t="str">
        <f t="shared" si="13"/>
        <v xml:space="preserve"> </v>
      </c>
      <c r="AH60" s="70"/>
      <c r="AI60" s="64"/>
      <c r="AJ60" s="154"/>
      <c r="AK60" s="73"/>
      <c r="AL60" s="64"/>
      <c r="AM60" s="64"/>
      <c r="AN60" s="64"/>
      <c r="AO60" s="64"/>
      <c r="AP60" s="30"/>
      <c r="AQ60" s="73"/>
      <c r="AR60" s="64"/>
      <c r="AS60" s="64"/>
      <c r="AT60" s="64"/>
      <c r="AU60" s="64"/>
      <c r="AV60" s="64"/>
      <c r="AW60" s="64"/>
      <c r="AX60" s="64"/>
      <c r="AY60" s="64"/>
      <c r="AZ60" s="64"/>
      <c r="BA60" s="30"/>
      <c r="BB60" s="74"/>
      <c r="BC60" s="71"/>
      <c r="BD60" s="72"/>
      <c r="BG60" s="32"/>
    </row>
    <row r="61" spans="1:59" s="22" customFormat="1" ht="65.25" hidden="1" customHeight="1" x14ac:dyDescent="0.25">
      <c r="A61" s="27"/>
      <c r="B61" s="73"/>
      <c r="C61" s="64"/>
      <c r="D61" s="68"/>
      <c r="E61" s="64"/>
      <c r="F61" s="64"/>
      <c r="G61" s="64"/>
      <c r="H61" s="68"/>
      <c r="I61" s="30"/>
      <c r="J61" s="80"/>
      <c r="K61" s="78" t="str">
        <f t="shared" si="9"/>
        <v/>
      </c>
      <c r="L61" s="143" t="str">
        <f>+VLOOKUP(B61,Impacto!B54:AA87,26,FALSE)</f>
        <v xml:space="preserve"> </v>
      </c>
      <c r="M61" s="78">
        <f t="shared" si="10"/>
        <v>0</v>
      </c>
      <c r="N61" s="166" t="str">
        <f t="shared" si="11"/>
        <v xml:space="preserve"> </v>
      </c>
      <c r="O61" s="203" t="s">
        <v>14</v>
      </c>
      <c r="P61" s="69" t="s">
        <v>20</v>
      </c>
      <c r="Q61" s="64"/>
      <c r="R61" s="64"/>
      <c r="S61" s="68"/>
      <c r="T61" s="154"/>
      <c r="U61" s="73"/>
      <c r="V61" s="64"/>
      <c r="W61" s="64"/>
      <c r="X61" s="64"/>
      <c r="Y61" s="64"/>
      <c r="Z61" s="64"/>
      <c r="AA61" s="64"/>
      <c r="AB61" s="64">
        <f t="shared" si="12"/>
        <v>0</v>
      </c>
      <c r="AC61" s="160" t="str">
        <f t="shared" si="14"/>
        <v>Debil</v>
      </c>
      <c r="AD61" s="70">
        <v>0</v>
      </c>
      <c r="AE61" s="71">
        <v>0</v>
      </c>
      <c r="AF61" s="64">
        <v>0</v>
      </c>
      <c r="AG61" s="72" t="str">
        <f t="shared" si="13"/>
        <v xml:space="preserve"> </v>
      </c>
      <c r="AH61" s="70"/>
      <c r="AI61" s="64"/>
      <c r="AJ61" s="154"/>
      <c r="AK61" s="73"/>
      <c r="AL61" s="64"/>
      <c r="AM61" s="64"/>
      <c r="AN61" s="64"/>
      <c r="AO61" s="64"/>
      <c r="AP61" s="30"/>
      <c r="AQ61" s="73"/>
      <c r="AR61" s="64"/>
      <c r="AS61" s="64"/>
      <c r="AT61" s="64"/>
      <c r="AU61" s="64"/>
      <c r="AV61" s="64"/>
      <c r="AW61" s="64"/>
      <c r="AX61" s="64"/>
      <c r="AY61" s="64"/>
      <c r="AZ61" s="64"/>
      <c r="BA61" s="30"/>
      <c r="BB61" s="74"/>
      <c r="BC61" s="71"/>
      <c r="BD61" s="72"/>
      <c r="BG61" s="32"/>
    </row>
    <row r="62" spans="1:59" s="22" customFormat="1" ht="65.25" hidden="1" customHeight="1" x14ac:dyDescent="0.25">
      <c r="A62" s="27"/>
      <c r="B62" s="73"/>
      <c r="C62" s="64"/>
      <c r="D62" s="68"/>
      <c r="E62" s="64"/>
      <c r="F62" s="64"/>
      <c r="G62" s="64"/>
      <c r="H62" s="68"/>
      <c r="I62" s="30"/>
      <c r="J62" s="80"/>
      <c r="K62" s="78" t="str">
        <f t="shared" si="9"/>
        <v/>
      </c>
      <c r="L62" s="143" t="str">
        <f>+VLOOKUP(B62,Impacto!B55:AA88,26,FALSE)</f>
        <v xml:space="preserve"> </v>
      </c>
      <c r="M62" s="78">
        <f t="shared" si="10"/>
        <v>0</v>
      </c>
      <c r="N62" s="166" t="str">
        <f t="shared" si="11"/>
        <v xml:space="preserve"> </v>
      </c>
      <c r="O62" s="203" t="s">
        <v>14</v>
      </c>
      <c r="P62" s="69" t="s">
        <v>20</v>
      </c>
      <c r="Q62" s="64"/>
      <c r="R62" s="64"/>
      <c r="S62" s="68"/>
      <c r="T62" s="154"/>
      <c r="U62" s="73"/>
      <c r="V62" s="64"/>
      <c r="W62" s="64"/>
      <c r="X62" s="64"/>
      <c r="Y62" s="64"/>
      <c r="Z62" s="64"/>
      <c r="AA62" s="64"/>
      <c r="AB62" s="64">
        <f t="shared" si="12"/>
        <v>0</v>
      </c>
      <c r="AC62" s="160" t="str">
        <f t="shared" si="14"/>
        <v>Debil</v>
      </c>
      <c r="AD62" s="70">
        <v>0</v>
      </c>
      <c r="AE62" s="71">
        <v>0</v>
      </c>
      <c r="AF62" s="64">
        <v>0</v>
      </c>
      <c r="AG62" s="72" t="str">
        <f t="shared" si="13"/>
        <v xml:space="preserve"> </v>
      </c>
      <c r="AH62" s="70"/>
      <c r="AI62" s="64"/>
      <c r="AJ62" s="154"/>
      <c r="AK62" s="73"/>
      <c r="AL62" s="64"/>
      <c r="AM62" s="64"/>
      <c r="AN62" s="64"/>
      <c r="AO62" s="64"/>
      <c r="AP62" s="30"/>
      <c r="AQ62" s="73"/>
      <c r="AR62" s="64"/>
      <c r="AS62" s="64"/>
      <c r="AT62" s="64"/>
      <c r="AU62" s="64"/>
      <c r="AV62" s="64"/>
      <c r="AW62" s="64"/>
      <c r="AX62" s="64"/>
      <c r="AY62" s="64"/>
      <c r="AZ62" s="64"/>
      <c r="BA62" s="30"/>
      <c r="BB62" s="74"/>
      <c r="BC62" s="71"/>
      <c r="BD62" s="72"/>
      <c r="BG62" s="32"/>
    </row>
    <row r="63" spans="1:59" s="22" customFormat="1" ht="65.25" hidden="1" customHeight="1" x14ac:dyDescent="0.25">
      <c r="A63" s="27"/>
      <c r="B63" s="73"/>
      <c r="C63" s="64"/>
      <c r="D63" s="68"/>
      <c r="E63" s="64"/>
      <c r="F63" s="64"/>
      <c r="G63" s="64"/>
      <c r="H63" s="68"/>
      <c r="I63" s="30"/>
      <c r="J63" s="80"/>
      <c r="K63" s="78" t="str">
        <f t="shared" si="9"/>
        <v/>
      </c>
      <c r="L63" s="143" t="str">
        <f>+VLOOKUP(B63,Impacto!B56:AA89,26,FALSE)</f>
        <v xml:space="preserve"> </v>
      </c>
      <c r="M63" s="78">
        <f t="shared" si="10"/>
        <v>0</v>
      </c>
      <c r="N63" s="166" t="str">
        <f t="shared" si="11"/>
        <v xml:space="preserve"> </v>
      </c>
      <c r="O63" s="203" t="s">
        <v>14</v>
      </c>
      <c r="P63" s="69" t="s">
        <v>20</v>
      </c>
      <c r="Q63" s="64"/>
      <c r="R63" s="64"/>
      <c r="S63" s="68"/>
      <c r="T63" s="154"/>
      <c r="U63" s="73"/>
      <c r="V63" s="64"/>
      <c r="W63" s="64"/>
      <c r="X63" s="64"/>
      <c r="Y63" s="64"/>
      <c r="Z63" s="64"/>
      <c r="AA63" s="64"/>
      <c r="AB63" s="64">
        <f t="shared" si="12"/>
        <v>0</v>
      </c>
      <c r="AC63" s="160" t="str">
        <f t="shared" si="14"/>
        <v>Debil</v>
      </c>
      <c r="AD63" s="70">
        <v>0</v>
      </c>
      <c r="AE63" s="71">
        <v>0</v>
      </c>
      <c r="AF63" s="64">
        <v>0</v>
      </c>
      <c r="AG63" s="72" t="str">
        <f t="shared" si="13"/>
        <v xml:space="preserve"> </v>
      </c>
      <c r="AH63" s="70"/>
      <c r="AI63" s="64"/>
      <c r="AJ63" s="154"/>
      <c r="AK63" s="73"/>
      <c r="AL63" s="64"/>
      <c r="AM63" s="64"/>
      <c r="AN63" s="64"/>
      <c r="AO63" s="64"/>
      <c r="AP63" s="30"/>
      <c r="AQ63" s="73"/>
      <c r="AR63" s="64"/>
      <c r="AS63" s="64"/>
      <c r="AT63" s="64"/>
      <c r="AU63" s="64"/>
      <c r="AV63" s="64"/>
      <c r="AW63" s="64"/>
      <c r="AX63" s="64"/>
      <c r="AY63" s="64"/>
      <c r="AZ63" s="64"/>
      <c r="BA63" s="30"/>
      <c r="BB63" s="74"/>
      <c r="BC63" s="71"/>
      <c r="BD63" s="72"/>
      <c r="BG63" s="32"/>
    </row>
    <row r="64" spans="1:59" s="22" customFormat="1" ht="65.25" hidden="1" customHeight="1" x14ac:dyDescent="0.25">
      <c r="A64" s="27"/>
      <c r="B64" s="73"/>
      <c r="C64" s="64"/>
      <c r="D64" s="68"/>
      <c r="E64" s="64"/>
      <c r="F64" s="64"/>
      <c r="G64" s="64"/>
      <c r="H64" s="68"/>
      <c r="I64" s="30"/>
      <c r="J64" s="80"/>
      <c r="K64" s="78" t="str">
        <f t="shared" si="9"/>
        <v/>
      </c>
      <c r="L64" s="143" t="str">
        <f>+VLOOKUP(B64,Impacto!B57:AA90,26,FALSE)</f>
        <v xml:space="preserve"> </v>
      </c>
      <c r="M64" s="78">
        <f t="shared" si="10"/>
        <v>0</v>
      </c>
      <c r="N64" s="166" t="str">
        <f t="shared" si="11"/>
        <v xml:space="preserve"> </v>
      </c>
      <c r="O64" s="203" t="s">
        <v>14</v>
      </c>
      <c r="P64" s="69" t="s">
        <v>20</v>
      </c>
      <c r="Q64" s="64"/>
      <c r="R64" s="64"/>
      <c r="S64" s="68"/>
      <c r="T64" s="154"/>
      <c r="U64" s="73"/>
      <c r="V64" s="64"/>
      <c r="W64" s="64"/>
      <c r="X64" s="64"/>
      <c r="Y64" s="64"/>
      <c r="Z64" s="64"/>
      <c r="AA64" s="64"/>
      <c r="AB64" s="64">
        <f t="shared" si="12"/>
        <v>0</v>
      </c>
      <c r="AC64" s="160" t="str">
        <f t="shared" si="14"/>
        <v>Debil</v>
      </c>
      <c r="AD64" s="70">
        <v>0</v>
      </c>
      <c r="AE64" s="71">
        <v>0</v>
      </c>
      <c r="AF64" s="64">
        <v>0</v>
      </c>
      <c r="AG64" s="72" t="str">
        <f t="shared" si="13"/>
        <v xml:space="preserve"> </v>
      </c>
      <c r="AH64" s="70"/>
      <c r="AI64" s="64"/>
      <c r="AJ64" s="154"/>
      <c r="AK64" s="73"/>
      <c r="AL64" s="64"/>
      <c r="AM64" s="64"/>
      <c r="AN64" s="64"/>
      <c r="AO64" s="64"/>
      <c r="AP64" s="30"/>
      <c r="AQ64" s="73"/>
      <c r="AR64" s="64"/>
      <c r="AS64" s="64"/>
      <c r="AT64" s="64"/>
      <c r="AU64" s="64"/>
      <c r="AV64" s="64"/>
      <c r="AW64" s="64"/>
      <c r="AX64" s="64"/>
      <c r="AY64" s="64"/>
      <c r="AZ64" s="64"/>
      <c r="BA64" s="30"/>
      <c r="BB64" s="74"/>
      <c r="BC64" s="71"/>
      <c r="BD64" s="72"/>
      <c r="BG64" s="32"/>
    </row>
    <row r="65" spans="1:59" s="22" customFormat="1" ht="65.25" hidden="1" customHeight="1" x14ac:dyDescent="0.25">
      <c r="A65" s="27"/>
      <c r="B65" s="73"/>
      <c r="C65" s="64"/>
      <c r="D65" s="68"/>
      <c r="E65" s="64"/>
      <c r="F65" s="64"/>
      <c r="G65" s="64"/>
      <c r="H65" s="68"/>
      <c r="I65" s="30"/>
      <c r="J65" s="80"/>
      <c r="K65" s="78" t="str">
        <f t="shared" si="9"/>
        <v/>
      </c>
      <c r="L65" s="143" t="str">
        <f>+VLOOKUP(B65,Impacto!B58:AA91,26,FALSE)</f>
        <v xml:space="preserve"> </v>
      </c>
      <c r="M65" s="78">
        <f t="shared" si="10"/>
        <v>0</v>
      </c>
      <c r="N65" s="166" t="str">
        <f t="shared" si="11"/>
        <v xml:space="preserve"> </v>
      </c>
      <c r="O65" s="203" t="s">
        <v>14</v>
      </c>
      <c r="P65" s="69" t="s">
        <v>20</v>
      </c>
      <c r="Q65" s="64"/>
      <c r="R65" s="64"/>
      <c r="S65" s="68"/>
      <c r="T65" s="154"/>
      <c r="U65" s="73"/>
      <c r="V65" s="64"/>
      <c r="W65" s="64"/>
      <c r="X65" s="64"/>
      <c r="Y65" s="64"/>
      <c r="Z65" s="64"/>
      <c r="AA65" s="64"/>
      <c r="AB65" s="64">
        <f t="shared" si="12"/>
        <v>0</v>
      </c>
      <c r="AC65" s="160" t="str">
        <f t="shared" si="14"/>
        <v>Debil</v>
      </c>
      <c r="AD65" s="70">
        <v>0</v>
      </c>
      <c r="AE65" s="71">
        <v>0</v>
      </c>
      <c r="AF65" s="64">
        <v>0</v>
      </c>
      <c r="AG65" s="72" t="str">
        <f t="shared" si="13"/>
        <v xml:space="preserve"> </v>
      </c>
      <c r="AH65" s="70"/>
      <c r="AI65" s="64"/>
      <c r="AJ65" s="154"/>
      <c r="AK65" s="73"/>
      <c r="AL65" s="64"/>
      <c r="AM65" s="64"/>
      <c r="AN65" s="64"/>
      <c r="AO65" s="64"/>
      <c r="AP65" s="30"/>
      <c r="AQ65" s="73"/>
      <c r="AR65" s="64"/>
      <c r="AS65" s="64"/>
      <c r="AT65" s="64"/>
      <c r="AU65" s="64"/>
      <c r="AV65" s="64"/>
      <c r="AW65" s="64"/>
      <c r="AX65" s="64"/>
      <c r="AY65" s="64"/>
      <c r="AZ65" s="64"/>
      <c r="BA65" s="30"/>
      <c r="BB65" s="74"/>
      <c r="BC65" s="71"/>
      <c r="BD65" s="72"/>
      <c r="BG65" s="32"/>
    </row>
    <row r="66" spans="1:59" s="22" customFormat="1" ht="65.25" hidden="1" customHeight="1" x14ac:dyDescent="0.25">
      <c r="A66" s="27"/>
      <c r="B66" s="73"/>
      <c r="C66" s="64"/>
      <c r="D66" s="68"/>
      <c r="E66" s="64"/>
      <c r="F66" s="64"/>
      <c r="G66" s="64"/>
      <c r="H66" s="68"/>
      <c r="I66" s="30"/>
      <c r="J66" s="80"/>
      <c r="K66" s="78" t="str">
        <f t="shared" si="9"/>
        <v/>
      </c>
      <c r="L66" s="143" t="str">
        <f>+VLOOKUP(B66,Impacto!B59:AA92,26,FALSE)</f>
        <v xml:space="preserve"> </v>
      </c>
      <c r="M66" s="78">
        <f t="shared" si="10"/>
        <v>0</v>
      </c>
      <c r="N66" s="166" t="str">
        <f t="shared" si="11"/>
        <v xml:space="preserve"> </v>
      </c>
      <c r="O66" s="203" t="s">
        <v>14</v>
      </c>
      <c r="P66" s="69" t="s">
        <v>20</v>
      </c>
      <c r="Q66" s="64"/>
      <c r="R66" s="64"/>
      <c r="S66" s="68"/>
      <c r="T66" s="154"/>
      <c r="U66" s="73"/>
      <c r="V66" s="64"/>
      <c r="W66" s="64"/>
      <c r="X66" s="64"/>
      <c r="Y66" s="64"/>
      <c r="Z66" s="64"/>
      <c r="AA66" s="64"/>
      <c r="AB66" s="64">
        <f t="shared" si="12"/>
        <v>0</v>
      </c>
      <c r="AC66" s="160" t="str">
        <f t="shared" si="14"/>
        <v>Debil</v>
      </c>
      <c r="AD66" s="70">
        <v>0</v>
      </c>
      <c r="AE66" s="71">
        <v>0</v>
      </c>
      <c r="AF66" s="64">
        <v>0</v>
      </c>
      <c r="AG66" s="72" t="str">
        <f t="shared" si="13"/>
        <v xml:space="preserve"> </v>
      </c>
      <c r="AH66" s="70"/>
      <c r="AI66" s="64"/>
      <c r="AJ66" s="154"/>
      <c r="AK66" s="73"/>
      <c r="AL66" s="64"/>
      <c r="AM66" s="64"/>
      <c r="AN66" s="64"/>
      <c r="AO66" s="64"/>
      <c r="AP66" s="30"/>
      <c r="AQ66" s="73"/>
      <c r="AR66" s="64"/>
      <c r="AS66" s="64"/>
      <c r="AT66" s="64"/>
      <c r="AU66" s="64"/>
      <c r="AV66" s="64"/>
      <c r="AW66" s="64"/>
      <c r="AX66" s="64"/>
      <c r="AY66" s="64"/>
      <c r="AZ66" s="64"/>
      <c r="BA66" s="30"/>
      <c r="BB66" s="74"/>
      <c r="BC66" s="71"/>
      <c r="BD66" s="72"/>
      <c r="BG66" s="32"/>
    </row>
    <row r="67" spans="1:59" s="22" customFormat="1" ht="65.25" hidden="1" customHeight="1" x14ac:dyDescent="0.25">
      <c r="A67" s="27"/>
      <c r="B67" s="73"/>
      <c r="C67" s="64"/>
      <c r="D67" s="68"/>
      <c r="E67" s="64"/>
      <c r="F67" s="64"/>
      <c r="G67" s="64"/>
      <c r="H67" s="68"/>
      <c r="I67" s="30"/>
      <c r="J67" s="80"/>
      <c r="K67" s="78" t="str">
        <f t="shared" si="9"/>
        <v/>
      </c>
      <c r="L67" s="143" t="str">
        <f>+VLOOKUP(B67,Impacto!B60:AA93,26,FALSE)</f>
        <v xml:space="preserve"> </v>
      </c>
      <c r="M67" s="78">
        <f t="shared" si="10"/>
        <v>0</v>
      </c>
      <c r="N67" s="166" t="str">
        <f t="shared" si="11"/>
        <v xml:space="preserve"> </v>
      </c>
      <c r="O67" s="203" t="s">
        <v>14</v>
      </c>
      <c r="P67" s="69" t="s">
        <v>20</v>
      </c>
      <c r="Q67" s="64"/>
      <c r="R67" s="64"/>
      <c r="S67" s="68"/>
      <c r="T67" s="154"/>
      <c r="U67" s="73"/>
      <c r="V67" s="64"/>
      <c r="W67" s="64"/>
      <c r="X67" s="64"/>
      <c r="Y67" s="64"/>
      <c r="Z67" s="64"/>
      <c r="AA67" s="64"/>
      <c r="AB67" s="64">
        <f t="shared" si="12"/>
        <v>0</v>
      </c>
      <c r="AC67" s="160" t="str">
        <f t="shared" si="14"/>
        <v>Debil</v>
      </c>
      <c r="AD67" s="70">
        <v>0</v>
      </c>
      <c r="AE67" s="71">
        <v>0</v>
      </c>
      <c r="AF67" s="64">
        <v>0</v>
      </c>
      <c r="AG67" s="72" t="str">
        <f t="shared" si="13"/>
        <v xml:space="preserve"> </v>
      </c>
      <c r="AH67" s="70"/>
      <c r="AI67" s="64"/>
      <c r="AJ67" s="154"/>
      <c r="AK67" s="73"/>
      <c r="AL67" s="64"/>
      <c r="AM67" s="64"/>
      <c r="AN67" s="64"/>
      <c r="AO67" s="64"/>
      <c r="AP67" s="30"/>
      <c r="AQ67" s="73"/>
      <c r="AR67" s="64"/>
      <c r="AS67" s="64"/>
      <c r="AT67" s="64"/>
      <c r="AU67" s="64"/>
      <c r="AV67" s="64"/>
      <c r="AW67" s="64"/>
      <c r="AX67" s="64"/>
      <c r="AY67" s="64"/>
      <c r="AZ67" s="64"/>
      <c r="BA67" s="30"/>
      <c r="BB67" s="74"/>
      <c r="BC67" s="71"/>
      <c r="BD67" s="72"/>
      <c r="BG67" s="32"/>
    </row>
    <row r="68" spans="1:59" s="22" customFormat="1" ht="65.25" hidden="1" customHeight="1" x14ac:dyDescent="0.25">
      <c r="A68" s="27"/>
      <c r="B68" s="73"/>
      <c r="C68" s="64"/>
      <c r="D68" s="68"/>
      <c r="E68" s="64"/>
      <c r="F68" s="64"/>
      <c r="G68" s="64"/>
      <c r="H68" s="68"/>
      <c r="I68" s="30"/>
      <c r="J68" s="80"/>
      <c r="K68" s="78" t="str">
        <f t="shared" si="9"/>
        <v/>
      </c>
      <c r="L68" s="143" t="str">
        <f>+VLOOKUP(B68,Impacto!B61:AA94,26,FALSE)</f>
        <v xml:space="preserve"> </v>
      </c>
      <c r="M68" s="78">
        <f t="shared" si="10"/>
        <v>0</v>
      </c>
      <c r="N68" s="166" t="str">
        <f t="shared" si="11"/>
        <v xml:space="preserve"> </v>
      </c>
      <c r="O68" s="203" t="s">
        <v>14</v>
      </c>
      <c r="P68" s="69" t="s">
        <v>20</v>
      </c>
      <c r="Q68" s="64"/>
      <c r="R68" s="64"/>
      <c r="S68" s="68"/>
      <c r="T68" s="154"/>
      <c r="U68" s="73"/>
      <c r="V68" s="64"/>
      <c r="W68" s="64"/>
      <c r="X68" s="64"/>
      <c r="Y68" s="64"/>
      <c r="Z68" s="64"/>
      <c r="AA68" s="64"/>
      <c r="AB68" s="64">
        <f t="shared" si="12"/>
        <v>0</v>
      </c>
      <c r="AC68" s="160" t="str">
        <f t="shared" si="14"/>
        <v>Debil</v>
      </c>
      <c r="AD68" s="70">
        <v>0</v>
      </c>
      <c r="AE68" s="71">
        <v>0</v>
      </c>
      <c r="AF68" s="64">
        <v>0</v>
      </c>
      <c r="AG68" s="72" t="str">
        <f t="shared" si="13"/>
        <v xml:space="preserve"> </v>
      </c>
      <c r="AH68" s="70"/>
      <c r="AI68" s="64"/>
      <c r="AJ68" s="154"/>
      <c r="AK68" s="73"/>
      <c r="AL68" s="64"/>
      <c r="AM68" s="64"/>
      <c r="AN68" s="64"/>
      <c r="AO68" s="64"/>
      <c r="AP68" s="30"/>
      <c r="AQ68" s="73"/>
      <c r="AR68" s="64"/>
      <c r="AS68" s="64"/>
      <c r="AT68" s="64"/>
      <c r="AU68" s="64"/>
      <c r="AV68" s="64"/>
      <c r="AW68" s="64"/>
      <c r="AX68" s="64"/>
      <c r="AY68" s="64"/>
      <c r="AZ68" s="64"/>
      <c r="BA68" s="30"/>
      <c r="BB68" s="74"/>
      <c r="BC68" s="71"/>
      <c r="BD68" s="72"/>
      <c r="BG68" s="32"/>
    </row>
    <row r="69" spans="1:59" s="22" customFormat="1" ht="65.25" hidden="1" customHeight="1" x14ac:dyDescent="0.25">
      <c r="A69" s="27"/>
      <c r="B69" s="73"/>
      <c r="C69" s="64"/>
      <c r="D69" s="68"/>
      <c r="E69" s="64"/>
      <c r="F69" s="64"/>
      <c r="G69" s="64"/>
      <c r="H69" s="68"/>
      <c r="I69" s="30"/>
      <c r="J69" s="80"/>
      <c r="K69" s="78" t="str">
        <f t="shared" si="9"/>
        <v/>
      </c>
      <c r="L69" s="143" t="str">
        <f>+VLOOKUP(B69,Impacto!B62:AA95,26,FALSE)</f>
        <v xml:space="preserve"> </v>
      </c>
      <c r="M69" s="78">
        <f t="shared" si="10"/>
        <v>0</v>
      </c>
      <c r="N69" s="166" t="str">
        <f t="shared" si="11"/>
        <v xml:space="preserve"> </v>
      </c>
      <c r="O69" s="203" t="s">
        <v>14</v>
      </c>
      <c r="P69" s="69" t="s">
        <v>20</v>
      </c>
      <c r="Q69" s="64"/>
      <c r="R69" s="64"/>
      <c r="S69" s="68"/>
      <c r="T69" s="154"/>
      <c r="U69" s="73"/>
      <c r="V69" s="64"/>
      <c r="W69" s="64"/>
      <c r="X69" s="64"/>
      <c r="Y69" s="64"/>
      <c r="Z69" s="64"/>
      <c r="AA69" s="64"/>
      <c r="AB69" s="64">
        <f t="shared" si="12"/>
        <v>0</v>
      </c>
      <c r="AC69" s="160" t="str">
        <f t="shared" si="14"/>
        <v>Debil</v>
      </c>
      <c r="AD69" s="70">
        <v>0</v>
      </c>
      <c r="AE69" s="71">
        <v>0</v>
      </c>
      <c r="AF69" s="64">
        <v>0</v>
      </c>
      <c r="AG69" s="72" t="str">
        <f t="shared" si="13"/>
        <v xml:space="preserve"> </v>
      </c>
      <c r="AH69" s="70"/>
      <c r="AI69" s="64"/>
      <c r="AJ69" s="154"/>
      <c r="AK69" s="73"/>
      <c r="AL69" s="64"/>
      <c r="AM69" s="64"/>
      <c r="AN69" s="64"/>
      <c r="AO69" s="64"/>
      <c r="AP69" s="30"/>
      <c r="AQ69" s="73"/>
      <c r="AR69" s="64"/>
      <c r="AS69" s="64"/>
      <c r="AT69" s="64"/>
      <c r="AU69" s="64"/>
      <c r="AV69" s="64"/>
      <c r="AW69" s="64"/>
      <c r="AX69" s="64"/>
      <c r="AY69" s="64"/>
      <c r="AZ69" s="64"/>
      <c r="BA69" s="30"/>
      <c r="BB69" s="74"/>
      <c r="BC69" s="71"/>
      <c r="BD69" s="72"/>
      <c r="BG69" s="32"/>
    </row>
    <row r="70" spans="1:59" s="22" customFormat="1" ht="65.25" hidden="1" customHeight="1" x14ac:dyDescent="0.25">
      <c r="A70" s="27"/>
      <c r="B70" s="73"/>
      <c r="C70" s="64"/>
      <c r="D70" s="68"/>
      <c r="E70" s="64"/>
      <c r="F70" s="64"/>
      <c r="G70" s="64"/>
      <c r="H70" s="68"/>
      <c r="I70" s="30"/>
      <c r="J70" s="80"/>
      <c r="K70" s="78" t="str">
        <f t="shared" si="9"/>
        <v/>
      </c>
      <c r="L70" s="143" t="str">
        <f>+VLOOKUP(B70,Impacto!B63:AA96,26,FALSE)</f>
        <v xml:space="preserve"> </v>
      </c>
      <c r="M70" s="78">
        <f t="shared" si="10"/>
        <v>0</v>
      </c>
      <c r="N70" s="166" t="str">
        <f t="shared" si="11"/>
        <v xml:space="preserve"> </v>
      </c>
      <c r="O70" s="203" t="s">
        <v>14</v>
      </c>
      <c r="P70" s="69" t="s">
        <v>20</v>
      </c>
      <c r="Q70" s="64"/>
      <c r="R70" s="64"/>
      <c r="S70" s="68"/>
      <c r="T70" s="154"/>
      <c r="U70" s="73"/>
      <c r="V70" s="64"/>
      <c r="W70" s="64"/>
      <c r="X70" s="64"/>
      <c r="Y70" s="64"/>
      <c r="Z70" s="64"/>
      <c r="AA70" s="64"/>
      <c r="AB70" s="64">
        <f t="shared" si="12"/>
        <v>0</v>
      </c>
      <c r="AC70" s="160" t="str">
        <f t="shared" si="14"/>
        <v>Debil</v>
      </c>
      <c r="AD70" s="70">
        <v>0</v>
      </c>
      <c r="AE70" s="71">
        <v>0</v>
      </c>
      <c r="AF70" s="64">
        <v>0</v>
      </c>
      <c r="AG70" s="72" t="str">
        <f t="shared" si="13"/>
        <v xml:space="preserve"> </v>
      </c>
      <c r="AH70" s="70"/>
      <c r="AI70" s="64"/>
      <c r="AJ70" s="154"/>
      <c r="AK70" s="73"/>
      <c r="AL70" s="64"/>
      <c r="AM70" s="64"/>
      <c r="AN70" s="64"/>
      <c r="AO70" s="64"/>
      <c r="AP70" s="30"/>
      <c r="AQ70" s="73"/>
      <c r="AR70" s="64"/>
      <c r="AS70" s="64"/>
      <c r="AT70" s="64"/>
      <c r="AU70" s="64"/>
      <c r="AV70" s="64"/>
      <c r="AW70" s="64"/>
      <c r="AX70" s="64"/>
      <c r="AY70" s="64"/>
      <c r="AZ70" s="64"/>
      <c r="BA70" s="30"/>
      <c r="BB70" s="74"/>
      <c r="BC70" s="71"/>
      <c r="BD70" s="72"/>
      <c r="BG70" s="32"/>
    </row>
    <row r="71" spans="1:59" s="22" customFormat="1" ht="65.25" hidden="1" customHeight="1" x14ac:dyDescent="0.25">
      <c r="A71" s="27"/>
      <c r="B71" s="73"/>
      <c r="C71" s="64"/>
      <c r="D71" s="68"/>
      <c r="E71" s="64"/>
      <c r="F71" s="64"/>
      <c r="G71" s="64"/>
      <c r="H71" s="68"/>
      <c r="I71" s="30"/>
      <c r="J71" s="80"/>
      <c r="K71" s="78" t="str">
        <f t="shared" si="9"/>
        <v/>
      </c>
      <c r="L71" s="143" t="str">
        <f>+VLOOKUP(B71,Impacto!B64:AA97,26,FALSE)</f>
        <v xml:space="preserve"> </v>
      </c>
      <c r="M71" s="78">
        <f t="shared" si="10"/>
        <v>0</v>
      </c>
      <c r="N71" s="166" t="str">
        <f t="shared" si="11"/>
        <v xml:space="preserve"> </v>
      </c>
      <c r="O71" s="203" t="s">
        <v>14</v>
      </c>
      <c r="P71" s="69" t="s">
        <v>20</v>
      </c>
      <c r="Q71" s="64"/>
      <c r="R71" s="64"/>
      <c r="S71" s="68"/>
      <c r="T71" s="154"/>
      <c r="U71" s="73"/>
      <c r="V71" s="64"/>
      <c r="W71" s="64"/>
      <c r="X71" s="64"/>
      <c r="Y71" s="64"/>
      <c r="Z71" s="64"/>
      <c r="AA71" s="64"/>
      <c r="AB71" s="64">
        <f t="shared" si="12"/>
        <v>0</v>
      </c>
      <c r="AC71" s="160" t="str">
        <f t="shared" si="14"/>
        <v>Debil</v>
      </c>
      <c r="AD71" s="70">
        <v>0</v>
      </c>
      <c r="AE71" s="71">
        <v>0</v>
      </c>
      <c r="AF71" s="64">
        <v>0</v>
      </c>
      <c r="AG71" s="72" t="str">
        <f t="shared" si="13"/>
        <v xml:space="preserve"> </v>
      </c>
      <c r="AH71" s="70"/>
      <c r="AI71" s="64"/>
      <c r="AJ71" s="154"/>
      <c r="AK71" s="73"/>
      <c r="AL71" s="64"/>
      <c r="AM71" s="64"/>
      <c r="AN71" s="64"/>
      <c r="AO71" s="64"/>
      <c r="AP71" s="30"/>
      <c r="AQ71" s="73"/>
      <c r="AR71" s="64"/>
      <c r="AS71" s="64"/>
      <c r="AT71" s="64"/>
      <c r="AU71" s="64"/>
      <c r="AV71" s="64"/>
      <c r="AW71" s="64"/>
      <c r="AX71" s="64"/>
      <c r="AY71" s="64"/>
      <c r="AZ71" s="64"/>
      <c r="BA71" s="30"/>
      <c r="BB71" s="74"/>
      <c r="BC71" s="71"/>
      <c r="BD71" s="72"/>
      <c r="BG71" s="32"/>
    </row>
    <row r="72" spans="1:59" s="22" customFormat="1" ht="65.25" hidden="1" customHeight="1" x14ac:dyDescent="0.25">
      <c r="A72" s="27"/>
      <c r="B72" s="73"/>
      <c r="C72" s="64"/>
      <c r="D72" s="68"/>
      <c r="E72" s="64"/>
      <c r="F72" s="64"/>
      <c r="G72" s="64"/>
      <c r="H72" s="68"/>
      <c r="I72" s="30"/>
      <c r="J72" s="80"/>
      <c r="K72" s="78" t="str">
        <f t="shared" si="9"/>
        <v/>
      </c>
      <c r="L72" s="143" t="str">
        <f>+VLOOKUP(B72,Impacto!B65:AA98,26,FALSE)</f>
        <v xml:space="preserve"> </v>
      </c>
      <c r="M72" s="78">
        <f t="shared" si="10"/>
        <v>0</v>
      </c>
      <c r="N72" s="166" t="str">
        <f t="shared" si="11"/>
        <v xml:space="preserve"> </v>
      </c>
      <c r="O72" s="203" t="s">
        <v>14</v>
      </c>
      <c r="P72" s="69" t="s">
        <v>20</v>
      </c>
      <c r="Q72" s="64"/>
      <c r="R72" s="64"/>
      <c r="S72" s="68"/>
      <c r="T72" s="154"/>
      <c r="U72" s="73"/>
      <c r="V72" s="64"/>
      <c r="W72" s="64"/>
      <c r="X72" s="64"/>
      <c r="Y72" s="64"/>
      <c r="Z72" s="64"/>
      <c r="AA72" s="64"/>
      <c r="AB72" s="64">
        <f t="shared" si="12"/>
        <v>0</v>
      </c>
      <c r="AC72" s="160" t="str">
        <f t="shared" si="14"/>
        <v>Debil</v>
      </c>
      <c r="AD72" s="70">
        <v>0</v>
      </c>
      <c r="AE72" s="71">
        <v>0</v>
      </c>
      <c r="AF72" s="64">
        <v>0</v>
      </c>
      <c r="AG72" s="72" t="str">
        <f t="shared" si="13"/>
        <v xml:space="preserve"> </v>
      </c>
      <c r="AH72" s="70"/>
      <c r="AI72" s="64"/>
      <c r="AJ72" s="154"/>
      <c r="AK72" s="73"/>
      <c r="AL72" s="64"/>
      <c r="AM72" s="64"/>
      <c r="AN72" s="64"/>
      <c r="AO72" s="64"/>
      <c r="AP72" s="30"/>
      <c r="AQ72" s="73"/>
      <c r="AR72" s="64"/>
      <c r="AS72" s="64"/>
      <c r="AT72" s="64"/>
      <c r="AU72" s="64"/>
      <c r="AV72" s="64"/>
      <c r="AW72" s="64"/>
      <c r="AX72" s="64"/>
      <c r="AY72" s="64"/>
      <c r="AZ72" s="64"/>
      <c r="BA72" s="30"/>
      <c r="BB72" s="74"/>
      <c r="BC72" s="71"/>
      <c r="BD72" s="72"/>
      <c r="BG72" s="32"/>
    </row>
    <row r="73" spans="1:59" s="22" customFormat="1" ht="65.25" hidden="1" customHeight="1" thickBot="1" x14ac:dyDescent="0.3">
      <c r="A73" s="27"/>
      <c r="B73" s="114"/>
      <c r="C73" s="107"/>
      <c r="D73" s="111"/>
      <c r="E73" s="107"/>
      <c r="F73" s="107"/>
      <c r="G73" s="107"/>
      <c r="H73" s="111"/>
      <c r="I73" s="108"/>
      <c r="J73" s="152"/>
      <c r="K73" s="109" t="str">
        <f t="shared" si="9"/>
        <v/>
      </c>
      <c r="L73" s="144" t="str">
        <f>+VLOOKUP(B73,Impacto!B66:AA99,26,FALSE)</f>
        <v xml:space="preserve"> </v>
      </c>
      <c r="M73" s="109">
        <f t="shared" si="10"/>
        <v>0</v>
      </c>
      <c r="N73" s="167" t="str">
        <f t="shared" si="11"/>
        <v xml:space="preserve"> </v>
      </c>
      <c r="O73" s="204" t="s">
        <v>14</v>
      </c>
      <c r="P73" s="110" t="s">
        <v>20</v>
      </c>
      <c r="Q73" s="107"/>
      <c r="R73" s="107"/>
      <c r="S73" s="111"/>
      <c r="T73" s="156"/>
      <c r="U73" s="114"/>
      <c r="V73" s="107"/>
      <c r="W73" s="107"/>
      <c r="X73" s="107"/>
      <c r="Y73" s="107"/>
      <c r="Z73" s="107"/>
      <c r="AA73" s="107"/>
      <c r="AB73" s="107">
        <f t="shared" si="12"/>
        <v>0</v>
      </c>
      <c r="AC73" s="161" t="str">
        <f t="shared" si="14"/>
        <v>Debil</v>
      </c>
      <c r="AD73" s="112">
        <v>0</v>
      </c>
      <c r="AE73" s="85">
        <v>0</v>
      </c>
      <c r="AF73" s="107">
        <v>0</v>
      </c>
      <c r="AG73" s="86" t="str">
        <f t="shared" si="13"/>
        <v xml:space="preserve"> </v>
      </c>
      <c r="AH73" s="112"/>
      <c r="AI73" s="107"/>
      <c r="AJ73" s="156"/>
      <c r="AK73" s="114"/>
      <c r="AL73" s="107"/>
      <c r="AM73" s="107"/>
      <c r="AN73" s="107"/>
      <c r="AO73" s="107"/>
      <c r="AP73" s="108"/>
      <c r="AQ73" s="114"/>
      <c r="AR73" s="107"/>
      <c r="AS73" s="107"/>
      <c r="AT73" s="107"/>
      <c r="AU73" s="107"/>
      <c r="AV73" s="107"/>
      <c r="AW73" s="107"/>
      <c r="AX73" s="107"/>
      <c r="AY73" s="107"/>
      <c r="AZ73" s="107"/>
      <c r="BA73" s="108"/>
      <c r="BB73" s="84"/>
      <c r="BC73" s="85"/>
      <c r="BD73" s="86"/>
      <c r="BG73" s="32"/>
    </row>
    <row r="74" spans="1:59" hidden="1" x14ac:dyDescent="0.25">
      <c r="J74" s="146"/>
      <c r="K74" s="147"/>
      <c r="L74" s="146"/>
      <c r="M74" s="147"/>
      <c r="AC74" s="146"/>
    </row>
    <row r="75" spans="1:59" hidden="1" x14ac:dyDescent="0.25">
      <c r="J75" s="146"/>
      <c r="K75" s="147"/>
      <c r="L75" s="146"/>
      <c r="M75" s="147"/>
      <c r="AC75" s="146"/>
    </row>
    <row r="76" spans="1:59" hidden="1" x14ac:dyDescent="0.25">
      <c r="J76" s="146"/>
      <c r="K76" s="147"/>
      <c r="L76" s="146"/>
      <c r="M76" s="147"/>
      <c r="AC76" s="146"/>
    </row>
    <row r="77" spans="1:59" hidden="1" x14ac:dyDescent="0.25">
      <c r="J77" s="146"/>
      <c r="K77" s="147"/>
      <c r="L77" s="146"/>
      <c r="M77" s="147"/>
      <c r="AC77" s="146"/>
    </row>
    <row r="78" spans="1:59" hidden="1" x14ac:dyDescent="0.25">
      <c r="J78" s="146"/>
      <c r="K78" s="147"/>
      <c r="L78" s="146"/>
      <c r="M78" s="147"/>
      <c r="AC78" s="146"/>
    </row>
    <row r="79" spans="1:59" hidden="1" x14ac:dyDescent="0.25">
      <c r="J79" s="146"/>
      <c r="K79" s="147"/>
      <c r="L79" s="146"/>
      <c r="M79" s="147"/>
      <c r="AC79" s="146"/>
    </row>
    <row r="80" spans="1:59" hidden="1" x14ac:dyDescent="0.25">
      <c r="J80" s="146"/>
      <c r="K80" s="147"/>
      <c r="L80" s="146"/>
      <c r="M80" s="147"/>
      <c r="AC80" s="146"/>
    </row>
    <row r="81" spans="10:29" hidden="1" x14ac:dyDescent="0.25">
      <c r="J81" s="146"/>
      <c r="K81" s="147"/>
      <c r="L81" s="146"/>
      <c r="M81" s="147"/>
      <c r="AC81" s="146"/>
    </row>
    <row r="82" spans="10:29" hidden="1" x14ac:dyDescent="0.25">
      <c r="J82" s="146"/>
      <c r="K82" s="147"/>
      <c r="L82" s="146"/>
      <c r="M82" s="147"/>
      <c r="AC82" s="146"/>
    </row>
    <row r="83" spans="10:29" hidden="1" x14ac:dyDescent="0.25">
      <c r="J83" s="146"/>
      <c r="K83" s="147"/>
      <c r="L83" s="146"/>
      <c r="M83" s="147"/>
      <c r="AC83" s="146"/>
    </row>
    <row r="84" spans="10:29" hidden="1" x14ac:dyDescent="0.25">
      <c r="J84" s="146"/>
      <c r="K84" s="147"/>
      <c r="L84" s="146"/>
      <c r="M84" s="147"/>
      <c r="AC84" s="146"/>
    </row>
    <row r="85" spans="10:29" hidden="1" x14ac:dyDescent="0.25">
      <c r="J85" s="146"/>
      <c r="K85" s="147"/>
      <c r="L85" s="146"/>
      <c r="M85" s="147"/>
      <c r="AC85" s="146"/>
    </row>
    <row r="86" spans="10:29" hidden="1" x14ac:dyDescent="0.25">
      <c r="J86" s="146"/>
      <c r="K86" s="147"/>
      <c r="L86" s="146"/>
      <c r="M86" s="147"/>
      <c r="AC86" s="146"/>
    </row>
    <row r="87" spans="10:29" hidden="1" x14ac:dyDescent="0.25">
      <c r="J87" s="146"/>
      <c r="K87" s="147"/>
      <c r="L87" s="146"/>
      <c r="M87" s="147"/>
      <c r="AC87" s="146"/>
    </row>
    <row r="88" spans="10:29" hidden="1" x14ac:dyDescent="0.25">
      <c r="J88" s="146"/>
      <c r="K88" s="147"/>
      <c r="L88" s="146"/>
      <c r="M88" s="147"/>
      <c r="AC88" s="146"/>
    </row>
    <row r="89" spans="10:29" hidden="1" x14ac:dyDescent="0.25">
      <c r="J89" s="146"/>
      <c r="K89" s="147"/>
      <c r="L89" s="146"/>
      <c r="M89" s="147"/>
      <c r="AC89" s="146"/>
    </row>
    <row r="90" spans="10:29" hidden="1" x14ac:dyDescent="0.25">
      <c r="J90" s="146"/>
      <c r="K90" s="147"/>
      <c r="L90" s="146"/>
      <c r="M90" s="147"/>
      <c r="AC90" s="146"/>
    </row>
    <row r="91" spans="10:29" hidden="1" x14ac:dyDescent="0.25">
      <c r="J91" s="146"/>
      <c r="K91" s="147"/>
      <c r="L91" s="146"/>
      <c r="M91" s="147"/>
      <c r="AC91" s="146"/>
    </row>
    <row r="92" spans="10:29" hidden="1" x14ac:dyDescent="0.25">
      <c r="J92" s="146"/>
      <c r="K92" s="147"/>
      <c r="L92" s="146"/>
      <c r="M92" s="147"/>
      <c r="AC92" s="146"/>
    </row>
    <row r="93" spans="10:29" hidden="1" x14ac:dyDescent="0.25">
      <c r="J93" s="146"/>
      <c r="K93" s="147"/>
      <c r="L93" s="146"/>
      <c r="M93" s="147"/>
      <c r="AC93" s="146"/>
    </row>
    <row r="94" spans="10:29" hidden="1" x14ac:dyDescent="0.25">
      <c r="J94" s="146"/>
      <c r="K94" s="147"/>
      <c r="L94" s="146"/>
      <c r="M94" s="147"/>
      <c r="AC94" s="146"/>
    </row>
    <row r="95" spans="10:29" hidden="1" x14ac:dyDescent="0.25">
      <c r="J95" s="146"/>
      <c r="K95" s="147"/>
      <c r="L95" s="146"/>
      <c r="M95" s="147"/>
      <c r="AC95" s="146"/>
    </row>
    <row r="96" spans="10:29" hidden="1" x14ac:dyDescent="0.25">
      <c r="J96" s="146"/>
      <c r="K96" s="147"/>
      <c r="L96" s="146"/>
      <c r="M96" s="147"/>
      <c r="AC96" s="146"/>
    </row>
    <row r="97" spans="10:29" hidden="1" x14ac:dyDescent="0.25">
      <c r="J97" s="146"/>
      <c r="K97" s="147"/>
      <c r="L97" s="146"/>
      <c r="M97" s="147"/>
      <c r="AC97" s="146"/>
    </row>
    <row r="98" spans="10:29" hidden="1" x14ac:dyDescent="0.25">
      <c r="J98" s="146"/>
      <c r="K98" s="147"/>
      <c r="L98" s="146"/>
      <c r="M98" s="147"/>
      <c r="AC98" s="146"/>
    </row>
    <row r="99" spans="10:29" hidden="1" x14ac:dyDescent="0.25">
      <c r="J99" s="146"/>
      <c r="K99" s="147"/>
      <c r="L99" s="146"/>
      <c r="M99" s="147"/>
      <c r="AC99" s="146"/>
    </row>
    <row r="100" spans="10:29" hidden="1" x14ac:dyDescent="0.25">
      <c r="J100" s="146"/>
      <c r="K100" s="147"/>
      <c r="L100" s="146"/>
      <c r="M100" s="147"/>
      <c r="AC100" s="146"/>
    </row>
    <row r="101" spans="10:29" hidden="1" x14ac:dyDescent="0.25">
      <c r="J101" s="146"/>
      <c r="K101" s="147"/>
      <c r="L101" s="146"/>
      <c r="M101" s="147"/>
      <c r="AC101" s="146"/>
    </row>
    <row r="102" spans="10:29" hidden="1" x14ac:dyDescent="0.25">
      <c r="J102" s="146"/>
      <c r="K102" s="147"/>
      <c r="L102" s="146"/>
      <c r="M102" s="147"/>
      <c r="AC102" s="146"/>
    </row>
    <row r="103" spans="10:29" hidden="1" x14ac:dyDescent="0.25">
      <c r="J103" s="146"/>
      <c r="K103" s="147"/>
      <c r="L103" s="146"/>
      <c r="M103" s="147"/>
      <c r="AC103" s="146"/>
    </row>
    <row r="104" spans="10:29" hidden="1" x14ac:dyDescent="0.25">
      <c r="J104" s="146"/>
      <c r="K104" s="147"/>
      <c r="L104" s="146"/>
      <c r="M104" s="147"/>
      <c r="AC104" s="146"/>
    </row>
    <row r="105" spans="10:29" hidden="1" x14ac:dyDescent="0.25">
      <c r="J105" s="146"/>
      <c r="K105" s="147"/>
      <c r="L105" s="146"/>
      <c r="M105" s="147"/>
      <c r="AC105" s="146"/>
    </row>
    <row r="106" spans="10:29" hidden="1" x14ac:dyDescent="0.25">
      <c r="J106" s="146"/>
      <c r="K106" s="147"/>
      <c r="L106" s="146"/>
      <c r="M106" s="147"/>
      <c r="AC106" s="146"/>
    </row>
    <row r="107" spans="10:29" hidden="1" x14ac:dyDescent="0.25">
      <c r="J107" s="146"/>
      <c r="K107" s="147"/>
      <c r="L107" s="146"/>
      <c r="M107" s="147"/>
      <c r="AC107" s="146"/>
    </row>
    <row r="108" spans="10:29" hidden="1" x14ac:dyDescent="0.25">
      <c r="J108" s="146"/>
      <c r="K108" s="147"/>
      <c r="L108" s="146"/>
      <c r="M108" s="147"/>
      <c r="AC108" s="146"/>
    </row>
    <row r="109" spans="10:29" hidden="1" x14ac:dyDescent="0.25">
      <c r="J109" s="146"/>
      <c r="K109" s="147"/>
      <c r="L109" s="146"/>
      <c r="M109" s="147"/>
      <c r="AC109" s="146"/>
    </row>
    <row r="110" spans="10:29" hidden="1" x14ac:dyDescent="0.25">
      <c r="J110" s="146"/>
      <c r="K110" s="147"/>
      <c r="L110" s="146"/>
      <c r="M110" s="147"/>
      <c r="AC110" s="146"/>
    </row>
    <row r="111" spans="10:29" hidden="1" x14ac:dyDescent="0.25">
      <c r="J111" s="146"/>
      <c r="K111" s="147"/>
      <c r="L111" s="146"/>
      <c r="M111" s="147"/>
      <c r="AC111" s="146"/>
    </row>
    <row r="112" spans="10:29" hidden="1" x14ac:dyDescent="0.25">
      <c r="J112" s="146"/>
      <c r="K112" s="147"/>
      <c r="L112" s="146"/>
      <c r="M112" s="147"/>
      <c r="AC112" s="146"/>
    </row>
    <row r="113" spans="10:29" hidden="1" x14ac:dyDescent="0.25">
      <c r="J113" s="146"/>
      <c r="K113" s="147"/>
      <c r="L113" s="146"/>
      <c r="M113" s="147"/>
      <c r="AC113" s="146"/>
    </row>
    <row r="114" spans="10:29" hidden="1" x14ac:dyDescent="0.25">
      <c r="J114" s="146"/>
      <c r="K114" s="147"/>
      <c r="L114" s="146"/>
      <c r="M114" s="147"/>
      <c r="AC114" s="146"/>
    </row>
    <row r="115" spans="10:29" hidden="1" x14ac:dyDescent="0.25">
      <c r="J115" s="146"/>
      <c r="K115" s="147"/>
      <c r="L115" s="146"/>
      <c r="M115" s="147"/>
      <c r="AC115" s="146"/>
    </row>
    <row r="116" spans="10:29" hidden="1" x14ac:dyDescent="0.25">
      <c r="J116" s="146"/>
      <c r="K116" s="147"/>
      <c r="L116" s="146"/>
      <c r="M116" s="147"/>
      <c r="AC116" s="146"/>
    </row>
    <row r="117" spans="10:29" hidden="1" x14ac:dyDescent="0.25">
      <c r="J117" s="146"/>
      <c r="K117" s="147"/>
      <c r="L117" s="146"/>
      <c r="M117" s="147"/>
      <c r="AC117" s="146"/>
    </row>
    <row r="118" spans="10:29" hidden="1" x14ac:dyDescent="0.25">
      <c r="J118" s="146"/>
      <c r="K118" s="147"/>
      <c r="L118" s="146"/>
      <c r="M118" s="147"/>
      <c r="AC118" s="146"/>
    </row>
    <row r="119" spans="10:29" hidden="1" x14ac:dyDescent="0.25">
      <c r="J119" s="146"/>
      <c r="K119" s="147"/>
      <c r="L119" s="146"/>
      <c r="M119" s="147"/>
      <c r="AC119" s="146"/>
    </row>
    <row r="120" spans="10:29" hidden="1" x14ac:dyDescent="0.25">
      <c r="J120" s="146"/>
      <c r="K120" s="147"/>
      <c r="L120" s="146"/>
      <c r="M120" s="147"/>
      <c r="AC120" s="146"/>
    </row>
    <row r="121" spans="10:29" hidden="1" x14ac:dyDescent="0.25">
      <c r="J121" s="146"/>
      <c r="K121" s="147"/>
      <c r="L121" s="146"/>
      <c r="M121" s="147"/>
      <c r="AC121" s="146"/>
    </row>
    <row r="122" spans="10:29" hidden="1" x14ac:dyDescent="0.25">
      <c r="J122" s="146"/>
      <c r="K122" s="147"/>
      <c r="L122" s="146"/>
      <c r="M122" s="147"/>
      <c r="AC122" s="146"/>
    </row>
    <row r="123" spans="10:29" hidden="1" x14ac:dyDescent="0.25">
      <c r="J123" s="146"/>
      <c r="K123" s="147"/>
      <c r="L123" s="146"/>
      <c r="M123" s="147"/>
      <c r="AC123" s="146"/>
    </row>
    <row r="124" spans="10:29" hidden="1" x14ac:dyDescent="0.25">
      <c r="J124" s="146"/>
      <c r="K124" s="147"/>
      <c r="L124" s="146"/>
      <c r="M124" s="147"/>
      <c r="AC124" s="146"/>
    </row>
    <row r="125" spans="10:29" hidden="1" x14ac:dyDescent="0.25">
      <c r="J125" s="146"/>
      <c r="K125" s="147"/>
      <c r="L125" s="146"/>
      <c r="M125" s="147"/>
      <c r="AC125" s="146"/>
    </row>
    <row r="126" spans="10:29" hidden="1" x14ac:dyDescent="0.25">
      <c r="J126" s="146"/>
      <c r="K126" s="147"/>
      <c r="L126" s="146"/>
      <c r="M126" s="147"/>
      <c r="AC126" s="146"/>
    </row>
    <row r="127" spans="10:29" hidden="1" x14ac:dyDescent="0.25">
      <c r="J127" s="146"/>
      <c r="K127" s="147"/>
      <c r="L127" s="146"/>
      <c r="M127" s="147"/>
      <c r="AC127" s="146"/>
    </row>
    <row r="128" spans="10:29" hidden="1" x14ac:dyDescent="0.25">
      <c r="J128" s="146"/>
      <c r="K128" s="147"/>
      <c r="L128" s="146"/>
      <c r="M128" s="147"/>
      <c r="AC128" s="146"/>
    </row>
    <row r="129" spans="10:29" hidden="1" x14ac:dyDescent="0.25">
      <c r="J129" s="146"/>
      <c r="K129" s="147"/>
      <c r="L129" s="146"/>
      <c r="M129" s="147"/>
      <c r="AC129" s="146"/>
    </row>
    <row r="130" spans="10:29" hidden="1" x14ac:dyDescent="0.25">
      <c r="J130" s="146"/>
      <c r="K130" s="147"/>
      <c r="L130" s="146"/>
      <c r="M130" s="147"/>
      <c r="AC130" s="146"/>
    </row>
    <row r="131" spans="10:29" hidden="1" x14ac:dyDescent="0.25">
      <c r="J131" s="146"/>
      <c r="K131" s="147"/>
      <c r="L131" s="146"/>
      <c r="M131" s="147"/>
      <c r="AC131" s="146"/>
    </row>
    <row r="132" spans="10:29" hidden="1" x14ac:dyDescent="0.25">
      <c r="J132" s="146"/>
      <c r="K132" s="147"/>
      <c r="L132" s="146"/>
      <c r="M132" s="147"/>
      <c r="AC132" s="146"/>
    </row>
    <row r="133" spans="10:29" hidden="1" x14ac:dyDescent="0.25">
      <c r="J133" s="146"/>
      <c r="K133" s="147"/>
      <c r="L133" s="146"/>
      <c r="M133" s="147"/>
      <c r="AC133" s="146"/>
    </row>
    <row r="134" spans="10:29" hidden="1" x14ac:dyDescent="0.25">
      <c r="J134" s="146"/>
      <c r="K134" s="147"/>
      <c r="L134" s="146"/>
      <c r="M134" s="147"/>
      <c r="AC134" s="146"/>
    </row>
    <row r="135" spans="10:29" hidden="1" x14ac:dyDescent="0.25">
      <c r="J135" s="146"/>
      <c r="K135" s="147"/>
      <c r="L135" s="146"/>
      <c r="M135" s="147"/>
      <c r="AC135" s="146"/>
    </row>
    <row r="136" spans="10:29" hidden="1" x14ac:dyDescent="0.25">
      <c r="J136" s="146"/>
      <c r="K136" s="147"/>
      <c r="L136" s="146"/>
      <c r="M136" s="147"/>
      <c r="AC136" s="146"/>
    </row>
    <row r="137" spans="10:29" hidden="1" x14ac:dyDescent="0.25">
      <c r="J137" s="146"/>
      <c r="K137" s="147"/>
      <c r="L137" s="146"/>
      <c r="M137" s="147"/>
      <c r="AC137" s="146"/>
    </row>
    <row r="138" spans="10:29" hidden="1" x14ac:dyDescent="0.25">
      <c r="J138" s="146"/>
      <c r="K138" s="147"/>
      <c r="L138" s="146"/>
      <c r="M138" s="147"/>
      <c r="AC138" s="146"/>
    </row>
    <row r="139" spans="10:29" hidden="1" x14ac:dyDescent="0.25">
      <c r="J139" s="146"/>
      <c r="K139" s="147"/>
      <c r="L139" s="146"/>
      <c r="M139" s="147"/>
      <c r="AC139" s="146"/>
    </row>
    <row r="140" spans="10:29" hidden="1" x14ac:dyDescent="0.25">
      <c r="J140" s="146"/>
      <c r="K140" s="147"/>
      <c r="L140" s="146"/>
      <c r="M140" s="147"/>
      <c r="AC140" s="146"/>
    </row>
    <row r="141" spans="10:29" hidden="1" x14ac:dyDescent="0.25">
      <c r="J141" s="146"/>
      <c r="K141" s="147"/>
      <c r="L141" s="146"/>
      <c r="M141" s="147"/>
      <c r="AC141" s="146"/>
    </row>
    <row r="142" spans="10:29" hidden="1" x14ac:dyDescent="0.25">
      <c r="J142" s="146"/>
      <c r="K142" s="147"/>
      <c r="L142" s="146"/>
      <c r="M142" s="147"/>
      <c r="AC142" s="146"/>
    </row>
    <row r="143" spans="10:29" hidden="1" x14ac:dyDescent="0.25">
      <c r="J143" s="146"/>
      <c r="K143" s="147"/>
      <c r="L143" s="146"/>
      <c r="M143" s="147"/>
      <c r="AC143" s="146"/>
    </row>
    <row r="144" spans="10:29" hidden="1" x14ac:dyDescent="0.25">
      <c r="J144" s="146"/>
      <c r="K144" s="147"/>
      <c r="L144" s="146"/>
      <c r="M144" s="147"/>
      <c r="AC144" s="146"/>
    </row>
    <row r="145" spans="10:29" hidden="1" x14ac:dyDescent="0.25">
      <c r="J145" s="146"/>
      <c r="K145" s="147"/>
      <c r="L145" s="146"/>
      <c r="M145" s="147"/>
      <c r="AC145" s="146"/>
    </row>
    <row r="146" spans="10:29" hidden="1" x14ac:dyDescent="0.25">
      <c r="J146" s="146"/>
      <c r="K146" s="147"/>
      <c r="L146" s="146"/>
      <c r="M146" s="147"/>
      <c r="AC146" s="146"/>
    </row>
    <row r="147" spans="10:29" hidden="1" x14ac:dyDescent="0.25">
      <c r="J147" s="146"/>
      <c r="K147" s="147"/>
      <c r="L147" s="146"/>
      <c r="M147" s="147"/>
      <c r="AC147" s="146"/>
    </row>
    <row r="148" spans="10:29" hidden="1" x14ac:dyDescent="0.25">
      <c r="J148" s="146"/>
      <c r="K148" s="147"/>
      <c r="L148" s="146"/>
      <c r="M148" s="147"/>
      <c r="AC148" s="146"/>
    </row>
    <row r="149" spans="10:29" hidden="1" x14ac:dyDescent="0.25">
      <c r="J149" s="146"/>
      <c r="K149" s="147"/>
      <c r="L149" s="146"/>
      <c r="M149" s="147"/>
      <c r="AC149" s="146"/>
    </row>
    <row r="150" spans="10:29" hidden="1" x14ac:dyDescent="0.25">
      <c r="J150" s="146"/>
      <c r="K150" s="147"/>
      <c r="L150" s="146"/>
      <c r="M150" s="147"/>
      <c r="AC150" s="146"/>
    </row>
    <row r="151" spans="10:29" hidden="1" x14ac:dyDescent="0.25">
      <c r="J151" s="146"/>
      <c r="K151" s="147"/>
      <c r="L151" s="146"/>
      <c r="M151" s="147"/>
      <c r="AC151" s="146"/>
    </row>
    <row r="152" spans="10:29" hidden="1" x14ac:dyDescent="0.25">
      <c r="J152" s="146"/>
      <c r="K152" s="147"/>
      <c r="L152" s="146"/>
      <c r="M152" s="147"/>
      <c r="AC152" s="146"/>
    </row>
    <row r="153" spans="10:29" hidden="1" x14ac:dyDescent="0.25">
      <c r="J153" s="146"/>
      <c r="K153" s="147"/>
      <c r="L153" s="146"/>
      <c r="M153" s="147"/>
      <c r="AC153" s="146"/>
    </row>
    <row r="154" spans="10:29" hidden="1" x14ac:dyDescent="0.25">
      <c r="J154" s="146"/>
      <c r="K154" s="147"/>
      <c r="L154" s="146"/>
      <c r="M154" s="147"/>
      <c r="AC154" s="146"/>
    </row>
    <row r="155" spans="10:29" hidden="1" x14ac:dyDescent="0.25">
      <c r="J155" s="146"/>
      <c r="K155" s="147"/>
      <c r="L155" s="146"/>
      <c r="M155" s="147"/>
      <c r="AC155" s="146"/>
    </row>
    <row r="156" spans="10:29" hidden="1" x14ac:dyDescent="0.25">
      <c r="J156" s="146"/>
      <c r="K156" s="147"/>
      <c r="L156" s="146"/>
      <c r="M156" s="147"/>
      <c r="AC156" s="146"/>
    </row>
    <row r="157" spans="10:29" hidden="1" x14ac:dyDescent="0.25">
      <c r="J157" s="146"/>
      <c r="K157" s="147"/>
      <c r="L157" s="146"/>
      <c r="M157" s="147"/>
      <c r="AC157" s="146"/>
    </row>
    <row r="158" spans="10:29" hidden="1" x14ac:dyDescent="0.25">
      <c r="J158" s="146"/>
      <c r="K158" s="147"/>
      <c r="L158" s="146"/>
      <c r="M158" s="147"/>
      <c r="AC158" s="146"/>
    </row>
    <row r="159" spans="10:29" hidden="1" x14ac:dyDescent="0.25">
      <c r="J159" s="146"/>
      <c r="K159" s="147"/>
      <c r="L159" s="146"/>
      <c r="M159" s="147"/>
      <c r="AC159" s="146"/>
    </row>
    <row r="160" spans="10:29" hidden="1" x14ac:dyDescent="0.25">
      <c r="J160" s="146"/>
      <c r="K160" s="147"/>
      <c r="L160" s="146"/>
      <c r="M160" s="147"/>
      <c r="AC160" s="146"/>
    </row>
    <row r="161" spans="10:29" hidden="1" x14ac:dyDescent="0.25">
      <c r="J161" s="146"/>
      <c r="K161" s="147"/>
      <c r="L161" s="146"/>
      <c r="M161" s="147"/>
      <c r="AC161" s="146"/>
    </row>
    <row r="162" spans="10:29" hidden="1" x14ac:dyDescent="0.25">
      <c r="J162" s="146"/>
      <c r="K162" s="147"/>
      <c r="L162" s="146"/>
      <c r="M162" s="147"/>
      <c r="AC162" s="146"/>
    </row>
    <row r="163" spans="10:29" hidden="1" x14ac:dyDescent="0.25">
      <c r="J163" s="146"/>
      <c r="K163" s="147"/>
      <c r="L163" s="146"/>
      <c r="M163" s="147"/>
      <c r="AC163" s="146"/>
    </row>
    <row r="164" spans="10:29" hidden="1" x14ac:dyDescent="0.25">
      <c r="J164" s="146"/>
      <c r="K164" s="147"/>
      <c r="L164" s="146"/>
      <c r="M164" s="147"/>
      <c r="AC164" s="146"/>
    </row>
    <row r="165" spans="10:29" hidden="1" x14ac:dyDescent="0.25">
      <c r="J165" s="146"/>
      <c r="K165" s="147"/>
      <c r="L165" s="146"/>
      <c r="M165" s="147"/>
      <c r="AC165" s="146"/>
    </row>
    <row r="166" spans="10:29" hidden="1" x14ac:dyDescent="0.25">
      <c r="J166" s="146"/>
      <c r="K166" s="147"/>
      <c r="L166" s="146"/>
      <c r="M166" s="147"/>
      <c r="AC166" s="146"/>
    </row>
    <row r="167" spans="10:29" hidden="1" x14ac:dyDescent="0.25">
      <c r="J167" s="146"/>
      <c r="K167" s="147"/>
      <c r="L167" s="146"/>
      <c r="M167" s="147"/>
      <c r="AC167" s="146"/>
    </row>
    <row r="168" spans="10:29" hidden="1" x14ac:dyDescent="0.25">
      <c r="J168" s="146"/>
      <c r="K168" s="147"/>
      <c r="L168" s="146"/>
      <c r="M168" s="147"/>
      <c r="AC168" s="146"/>
    </row>
    <row r="169" spans="10:29" hidden="1" x14ac:dyDescent="0.25">
      <c r="J169" s="146"/>
      <c r="K169" s="147"/>
      <c r="L169" s="146"/>
      <c r="M169" s="147"/>
      <c r="AC169" s="146"/>
    </row>
    <row r="170" spans="10:29" hidden="1" x14ac:dyDescent="0.25">
      <c r="J170" s="146"/>
      <c r="K170" s="147"/>
      <c r="L170" s="146"/>
      <c r="M170" s="147"/>
      <c r="AC170" s="146"/>
    </row>
    <row r="171" spans="10:29" hidden="1" x14ac:dyDescent="0.25">
      <c r="J171" s="146"/>
      <c r="K171" s="147"/>
      <c r="L171" s="146"/>
      <c r="M171" s="147"/>
      <c r="AC171" s="146"/>
    </row>
    <row r="172" spans="10:29" hidden="1" x14ac:dyDescent="0.25">
      <c r="J172" s="146"/>
      <c r="K172" s="147"/>
      <c r="L172" s="146"/>
      <c r="M172" s="147"/>
      <c r="AC172" s="146"/>
    </row>
    <row r="173" spans="10:29" hidden="1" x14ac:dyDescent="0.25">
      <c r="J173" s="146"/>
      <c r="K173" s="147"/>
      <c r="L173" s="146"/>
      <c r="M173" s="147"/>
      <c r="AC173" s="146"/>
    </row>
    <row r="174" spans="10:29" hidden="1" x14ac:dyDescent="0.25">
      <c r="J174" s="146"/>
      <c r="K174" s="147"/>
      <c r="L174" s="146"/>
      <c r="M174" s="147"/>
      <c r="AC174" s="146"/>
    </row>
    <row r="175" spans="10:29" hidden="1" x14ac:dyDescent="0.25">
      <c r="J175" s="146"/>
      <c r="K175" s="147"/>
      <c r="L175" s="146"/>
      <c r="M175" s="147"/>
      <c r="AC175" s="146"/>
    </row>
    <row r="176" spans="10:29" hidden="1" x14ac:dyDescent="0.25">
      <c r="J176" s="146"/>
      <c r="K176" s="147"/>
      <c r="L176" s="146"/>
      <c r="M176" s="147"/>
      <c r="AC176" s="146"/>
    </row>
    <row r="177" spans="10:29" hidden="1" x14ac:dyDescent="0.25">
      <c r="J177" s="146"/>
      <c r="K177" s="147"/>
      <c r="L177" s="146"/>
      <c r="M177" s="147"/>
      <c r="AC177" s="146"/>
    </row>
    <row r="178" spans="10:29" hidden="1" x14ac:dyDescent="0.25">
      <c r="J178" s="146"/>
      <c r="K178" s="147"/>
      <c r="L178" s="146"/>
      <c r="M178" s="147"/>
      <c r="AC178" s="146"/>
    </row>
    <row r="179" spans="10:29" hidden="1" x14ac:dyDescent="0.25">
      <c r="J179" s="146"/>
      <c r="K179" s="147"/>
      <c r="L179" s="146"/>
      <c r="M179" s="147"/>
      <c r="AC179" s="146"/>
    </row>
    <row r="180" spans="10:29" hidden="1" x14ac:dyDescent="0.25">
      <c r="J180" s="146"/>
      <c r="K180" s="147"/>
      <c r="L180" s="146"/>
      <c r="M180" s="147"/>
      <c r="AC180" s="146"/>
    </row>
    <row r="181" spans="10:29" hidden="1" x14ac:dyDescent="0.25">
      <c r="J181" s="146"/>
      <c r="K181" s="147"/>
      <c r="L181" s="146"/>
      <c r="M181" s="147"/>
      <c r="AC181" s="146"/>
    </row>
    <row r="182" spans="10:29" hidden="1" x14ac:dyDescent="0.25">
      <c r="J182" s="146"/>
      <c r="K182" s="147"/>
      <c r="L182" s="146"/>
      <c r="M182" s="147"/>
      <c r="AC182" s="146"/>
    </row>
    <row r="183" spans="10:29" hidden="1" x14ac:dyDescent="0.25">
      <c r="J183" s="146"/>
      <c r="K183" s="147"/>
      <c r="L183" s="146"/>
      <c r="M183" s="147"/>
      <c r="AC183" s="146"/>
    </row>
    <row r="184" spans="10:29" hidden="1" x14ac:dyDescent="0.25">
      <c r="J184" s="146"/>
      <c r="K184" s="147"/>
      <c r="L184" s="146"/>
      <c r="M184" s="147"/>
      <c r="AC184" s="146"/>
    </row>
    <row r="185" spans="10:29" hidden="1" x14ac:dyDescent="0.25">
      <c r="J185" s="146"/>
      <c r="K185" s="147"/>
      <c r="L185" s="146"/>
      <c r="M185" s="147"/>
      <c r="AC185" s="146"/>
    </row>
    <row r="186" spans="10:29" hidden="1" x14ac:dyDescent="0.25">
      <c r="J186" s="146"/>
      <c r="K186" s="147"/>
      <c r="L186" s="146"/>
      <c r="M186" s="147"/>
      <c r="AC186" s="146"/>
    </row>
    <row r="187" spans="10:29" hidden="1" x14ac:dyDescent="0.25">
      <c r="J187" s="146"/>
      <c r="K187" s="147"/>
      <c r="L187" s="146"/>
      <c r="M187" s="147"/>
      <c r="AC187" s="146"/>
    </row>
    <row r="188" spans="10:29" hidden="1" x14ac:dyDescent="0.25">
      <c r="J188" s="146"/>
      <c r="K188" s="147"/>
      <c r="L188" s="146"/>
      <c r="M188" s="147"/>
      <c r="AC188" s="146"/>
    </row>
    <row r="189" spans="10:29" hidden="1" x14ac:dyDescent="0.25">
      <c r="J189" s="146"/>
      <c r="K189" s="147"/>
      <c r="L189" s="146"/>
      <c r="M189" s="147"/>
      <c r="AC189" s="146"/>
    </row>
    <row r="190" spans="10:29" hidden="1" x14ac:dyDescent="0.25">
      <c r="J190" s="146"/>
      <c r="K190" s="147"/>
      <c r="L190" s="146"/>
      <c r="M190" s="147"/>
      <c r="AC190" s="146"/>
    </row>
    <row r="191" spans="10:29" hidden="1" x14ac:dyDescent="0.25">
      <c r="J191" s="146"/>
      <c r="K191" s="147"/>
      <c r="L191" s="146"/>
      <c r="M191" s="147"/>
      <c r="AC191" s="146"/>
    </row>
    <row r="192" spans="10:29" hidden="1" x14ac:dyDescent="0.25">
      <c r="J192" s="146"/>
      <c r="K192" s="147"/>
      <c r="L192" s="146"/>
      <c r="M192" s="147"/>
      <c r="AC192" s="146"/>
    </row>
    <row r="193" spans="10:29" hidden="1" x14ac:dyDescent="0.25">
      <c r="J193" s="146"/>
      <c r="K193" s="147"/>
      <c r="L193" s="146"/>
      <c r="M193" s="147"/>
      <c r="AC193" s="146"/>
    </row>
    <row r="194" spans="10:29" hidden="1" x14ac:dyDescent="0.25">
      <c r="J194" s="146"/>
      <c r="K194" s="147"/>
      <c r="L194" s="146"/>
      <c r="M194" s="147"/>
      <c r="AC194" s="146"/>
    </row>
    <row r="195" spans="10:29" hidden="1" x14ac:dyDescent="0.25">
      <c r="J195" s="146"/>
      <c r="K195" s="147"/>
      <c r="L195" s="146"/>
      <c r="M195" s="147"/>
      <c r="AC195" s="146"/>
    </row>
    <row r="196" spans="10:29" hidden="1" x14ac:dyDescent="0.25">
      <c r="J196" s="146"/>
      <c r="K196" s="147"/>
      <c r="L196" s="146"/>
      <c r="M196" s="147"/>
      <c r="AC196" s="146"/>
    </row>
    <row r="197" spans="10:29" hidden="1" x14ac:dyDescent="0.25">
      <c r="J197" s="146"/>
      <c r="K197" s="147"/>
      <c r="L197" s="146"/>
      <c r="M197" s="147"/>
      <c r="AC197" s="146"/>
    </row>
    <row r="198" spans="10:29" hidden="1" x14ac:dyDescent="0.25">
      <c r="J198" s="146"/>
      <c r="K198" s="147"/>
      <c r="L198" s="146"/>
      <c r="M198" s="147"/>
      <c r="AC198" s="146"/>
    </row>
    <row r="199" spans="10:29" hidden="1" x14ac:dyDescent="0.25">
      <c r="J199" s="146"/>
      <c r="K199" s="147"/>
      <c r="L199" s="146"/>
      <c r="M199" s="147"/>
      <c r="AC199" s="146"/>
    </row>
    <row r="200" spans="10:29" hidden="1" x14ac:dyDescent="0.25">
      <c r="J200" s="146"/>
      <c r="K200" s="147"/>
      <c r="L200" s="146"/>
      <c r="M200" s="147"/>
      <c r="AC200" s="146"/>
    </row>
    <row r="201" spans="10:29" hidden="1" x14ac:dyDescent="0.25">
      <c r="J201" s="146"/>
      <c r="K201" s="147"/>
      <c r="L201" s="146"/>
      <c r="M201" s="147"/>
      <c r="AC201" s="146"/>
    </row>
    <row r="202" spans="10:29" hidden="1" x14ac:dyDescent="0.25">
      <c r="J202" s="146"/>
      <c r="K202" s="147"/>
      <c r="L202" s="146"/>
      <c r="M202" s="147"/>
      <c r="AC202" s="146"/>
    </row>
    <row r="203" spans="10:29" hidden="1" x14ac:dyDescent="0.25">
      <c r="J203" s="146"/>
      <c r="K203" s="147"/>
      <c r="L203" s="146"/>
      <c r="M203" s="147"/>
      <c r="AC203" s="146"/>
    </row>
    <row r="204" spans="10:29" hidden="1" x14ac:dyDescent="0.25">
      <c r="J204" s="146"/>
      <c r="K204" s="147"/>
      <c r="L204" s="146"/>
      <c r="M204" s="147"/>
      <c r="AC204" s="146"/>
    </row>
    <row r="205" spans="10:29" hidden="1" x14ac:dyDescent="0.25">
      <c r="J205" s="146"/>
      <c r="K205" s="147"/>
      <c r="L205" s="146"/>
      <c r="M205" s="147"/>
      <c r="AC205" s="146"/>
    </row>
    <row r="206" spans="10:29" hidden="1" x14ac:dyDescent="0.25">
      <c r="J206" s="146"/>
      <c r="K206" s="147"/>
      <c r="L206" s="146"/>
      <c r="M206" s="147"/>
      <c r="AC206" s="146"/>
    </row>
    <row r="207" spans="10:29" hidden="1" x14ac:dyDescent="0.25">
      <c r="J207" s="146"/>
      <c r="K207" s="147"/>
      <c r="L207" s="146"/>
      <c r="M207" s="147"/>
      <c r="AC207" s="146"/>
    </row>
    <row r="208" spans="10:29" hidden="1" x14ac:dyDescent="0.25">
      <c r="J208" s="146"/>
      <c r="K208" s="147"/>
      <c r="L208" s="146"/>
      <c r="M208" s="147"/>
      <c r="AC208" s="146"/>
    </row>
    <row r="209" spans="10:29" hidden="1" x14ac:dyDescent="0.25">
      <c r="J209" s="146"/>
      <c r="K209" s="147"/>
      <c r="L209" s="146"/>
      <c r="M209" s="147"/>
      <c r="AC209" s="146"/>
    </row>
    <row r="210" spans="10:29" hidden="1" x14ac:dyDescent="0.25">
      <c r="J210" s="146"/>
      <c r="K210" s="147"/>
      <c r="L210" s="146"/>
      <c r="M210" s="147"/>
      <c r="AC210" s="146"/>
    </row>
    <row r="211" spans="10:29" hidden="1" x14ac:dyDescent="0.25">
      <c r="J211" s="146"/>
      <c r="K211" s="147"/>
      <c r="L211" s="146"/>
      <c r="M211" s="147"/>
      <c r="AC211" s="146"/>
    </row>
    <row r="212" spans="10:29" hidden="1" x14ac:dyDescent="0.25">
      <c r="J212" s="146"/>
      <c r="K212" s="147"/>
      <c r="L212" s="146"/>
      <c r="M212" s="147"/>
      <c r="AC212" s="146"/>
    </row>
    <row r="213" spans="10:29" hidden="1" x14ac:dyDescent="0.25">
      <c r="J213" s="146"/>
      <c r="K213" s="147"/>
      <c r="L213" s="146"/>
      <c r="M213" s="147"/>
      <c r="AC213" s="146"/>
    </row>
    <row r="214" spans="10:29" hidden="1" x14ac:dyDescent="0.25">
      <c r="J214" s="146"/>
      <c r="K214" s="147"/>
      <c r="L214" s="146"/>
      <c r="M214" s="147"/>
      <c r="AC214" s="146"/>
    </row>
    <row r="215" spans="10:29" hidden="1" x14ac:dyDescent="0.25">
      <c r="J215" s="146"/>
      <c r="K215" s="147"/>
      <c r="L215" s="146"/>
      <c r="M215" s="147"/>
      <c r="AC215" s="146"/>
    </row>
    <row r="216" spans="10:29" hidden="1" x14ac:dyDescent="0.25">
      <c r="J216" s="146"/>
      <c r="K216" s="147"/>
      <c r="L216" s="146"/>
      <c r="M216" s="147"/>
      <c r="AC216" s="146"/>
    </row>
    <row r="217" spans="10:29" hidden="1" x14ac:dyDescent="0.25">
      <c r="J217" s="146"/>
      <c r="K217" s="147"/>
      <c r="L217" s="146"/>
      <c r="M217" s="147"/>
      <c r="AC217" s="146"/>
    </row>
    <row r="218" spans="10:29" hidden="1" x14ac:dyDescent="0.25">
      <c r="J218" s="146"/>
      <c r="K218" s="147"/>
      <c r="L218" s="146"/>
      <c r="M218" s="147"/>
      <c r="AC218" s="146"/>
    </row>
    <row r="219" spans="10:29" hidden="1" x14ac:dyDescent="0.25">
      <c r="J219" s="146"/>
      <c r="K219" s="147"/>
      <c r="L219" s="146"/>
      <c r="M219" s="147"/>
      <c r="AC219" s="146"/>
    </row>
    <row r="220" spans="10:29" hidden="1" x14ac:dyDescent="0.25">
      <c r="J220" s="146"/>
      <c r="K220" s="147"/>
      <c r="L220" s="146"/>
      <c r="M220" s="147"/>
      <c r="AC220" s="146"/>
    </row>
    <row r="221" spans="10:29" hidden="1" x14ac:dyDescent="0.25">
      <c r="J221" s="146"/>
      <c r="K221" s="147"/>
      <c r="L221" s="146"/>
      <c r="M221" s="147"/>
      <c r="AC221" s="146"/>
    </row>
    <row r="222" spans="10:29" hidden="1" x14ac:dyDescent="0.25">
      <c r="J222" s="146"/>
      <c r="K222" s="147"/>
      <c r="L222" s="146"/>
      <c r="M222" s="147"/>
      <c r="AC222" s="146"/>
    </row>
    <row r="223" spans="10:29" hidden="1" x14ac:dyDescent="0.25">
      <c r="J223" s="146"/>
      <c r="K223" s="147"/>
      <c r="L223" s="146"/>
      <c r="M223" s="147"/>
      <c r="AC223" s="146"/>
    </row>
    <row r="224" spans="10:29" hidden="1" x14ac:dyDescent="0.25">
      <c r="J224" s="146"/>
      <c r="K224" s="147"/>
      <c r="L224" s="146"/>
      <c r="M224" s="147"/>
      <c r="AC224" s="146"/>
    </row>
    <row r="225" spans="10:29" hidden="1" x14ac:dyDescent="0.25">
      <c r="J225" s="146"/>
      <c r="K225" s="147"/>
      <c r="L225" s="146"/>
      <c r="M225" s="147"/>
      <c r="AC225" s="146"/>
    </row>
    <row r="226" spans="10:29" hidden="1" x14ac:dyDescent="0.25">
      <c r="J226" s="146"/>
      <c r="K226" s="147"/>
      <c r="L226" s="146"/>
      <c r="M226" s="147"/>
      <c r="AC226" s="146"/>
    </row>
    <row r="227" spans="10:29" hidden="1" x14ac:dyDescent="0.25">
      <c r="J227" s="146"/>
      <c r="K227" s="147"/>
      <c r="L227" s="146"/>
      <c r="M227" s="147"/>
      <c r="AC227" s="146"/>
    </row>
    <row r="228" spans="10:29" hidden="1" x14ac:dyDescent="0.25">
      <c r="J228" s="146"/>
      <c r="K228" s="147"/>
      <c r="L228" s="146"/>
      <c r="M228" s="147"/>
      <c r="AC228" s="146"/>
    </row>
    <row r="229" spans="10:29" hidden="1" x14ac:dyDescent="0.25">
      <c r="J229" s="146"/>
      <c r="K229" s="147"/>
      <c r="L229" s="146"/>
      <c r="M229" s="147"/>
      <c r="AC229" s="146"/>
    </row>
    <row r="230" spans="10:29" hidden="1" x14ac:dyDescent="0.25">
      <c r="J230" s="146"/>
      <c r="K230" s="147"/>
      <c r="L230" s="146"/>
      <c r="M230" s="147"/>
      <c r="AC230" s="146"/>
    </row>
    <row r="231" spans="10:29" hidden="1" x14ac:dyDescent="0.25">
      <c r="J231" s="146"/>
      <c r="K231" s="147"/>
      <c r="L231" s="146"/>
      <c r="M231" s="147"/>
      <c r="AC231" s="146"/>
    </row>
    <row r="232" spans="10:29" hidden="1" x14ac:dyDescent="0.25">
      <c r="J232" s="146"/>
      <c r="K232" s="147"/>
      <c r="L232" s="146"/>
      <c r="M232" s="147"/>
      <c r="AC232" s="146"/>
    </row>
    <row r="233" spans="10:29" hidden="1" x14ac:dyDescent="0.25">
      <c r="J233" s="146"/>
      <c r="K233" s="147"/>
      <c r="L233" s="146"/>
      <c r="M233" s="147"/>
      <c r="AC233" s="146"/>
    </row>
    <row r="234" spans="10:29" hidden="1" x14ac:dyDescent="0.25">
      <c r="J234" s="146"/>
      <c r="K234" s="147"/>
      <c r="L234" s="146"/>
      <c r="M234" s="147"/>
      <c r="AC234" s="146"/>
    </row>
    <row r="235" spans="10:29" hidden="1" x14ac:dyDescent="0.25">
      <c r="J235" s="146"/>
      <c r="K235" s="147"/>
      <c r="L235" s="146"/>
      <c r="M235" s="147"/>
      <c r="AC235" s="146"/>
    </row>
    <row r="236" spans="10:29" hidden="1" x14ac:dyDescent="0.25">
      <c r="J236" s="146"/>
      <c r="K236" s="147"/>
      <c r="L236" s="146"/>
      <c r="M236" s="147"/>
      <c r="AC236" s="146"/>
    </row>
    <row r="237" spans="10:29" hidden="1" x14ac:dyDescent="0.25">
      <c r="J237" s="146"/>
      <c r="K237" s="147"/>
      <c r="L237" s="146"/>
      <c r="M237" s="147"/>
      <c r="AC237" s="146"/>
    </row>
    <row r="238" spans="10:29" hidden="1" x14ac:dyDescent="0.25">
      <c r="J238" s="146"/>
      <c r="K238" s="147"/>
      <c r="L238" s="146"/>
      <c r="M238" s="147"/>
      <c r="AC238" s="146"/>
    </row>
    <row r="239" spans="10:29" hidden="1" x14ac:dyDescent="0.25">
      <c r="J239" s="146"/>
      <c r="K239" s="147"/>
      <c r="L239" s="146"/>
      <c r="M239" s="147"/>
      <c r="AC239" s="146"/>
    </row>
    <row r="240" spans="10:29" hidden="1" x14ac:dyDescent="0.25">
      <c r="J240" s="146"/>
      <c r="K240" s="147"/>
      <c r="L240" s="146"/>
      <c r="M240" s="147"/>
      <c r="AC240" s="146"/>
    </row>
    <row r="241" spans="10:29" hidden="1" x14ac:dyDescent="0.25">
      <c r="J241" s="146"/>
      <c r="K241" s="147"/>
      <c r="L241" s="146"/>
      <c r="M241" s="147"/>
      <c r="AC241" s="146"/>
    </row>
    <row r="242" spans="10:29" hidden="1" x14ac:dyDescent="0.25">
      <c r="J242" s="146"/>
      <c r="K242" s="147"/>
      <c r="L242" s="146"/>
      <c r="M242" s="147"/>
      <c r="AC242" s="146"/>
    </row>
    <row r="243" spans="10:29" hidden="1" x14ac:dyDescent="0.25">
      <c r="J243" s="146"/>
      <c r="K243" s="147"/>
      <c r="L243" s="146"/>
      <c r="M243" s="147"/>
      <c r="AC243" s="146"/>
    </row>
    <row r="244" spans="10:29" hidden="1" x14ac:dyDescent="0.25">
      <c r="J244" s="146"/>
      <c r="K244" s="147"/>
      <c r="L244" s="146"/>
      <c r="M244" s="147"/>
      <c r="AC244" s="146"/>
    </row>
    <row r="245" spans="10:29" hidden="1" x14ac:dyDescent="0.25">
      <c r="J245" s="146"/>
      <c r="K245" s="147"/>
      <c r="L245" s="146"/>
      <c r="M245" s="147"/>
      <c r="AC245" s="146"/>
    </row>
    <row r="246" spans="10:29" hidden="1" x14ac:dyDescent="0.25">
      <c r="J246" s="146"/>
      <c r="K246" s="147"/>
      <c r="L246" s="146"/>
      <c r="M246" s="147"/>
      <c r="AC246" s="146"/>
    </row>
    <row r="247" spans="10:29" hidden="1" x14ac:dyDescent="0.25">
      <c r="J247" s="146"/>
      <c r="K247" s="147"/>
      <c r="L247" s="146"/>
      <c r="M247" s="147"/>
      <c r="AC247" s="146"/>
    </row>
    <row r="248" spans="10:29" hidden="1" x14ac:dyDescent="0.25">
      <c r="J248" s="146"/>
      <c r="K248" s="147"/>
      <c r="L248" s="146"/>
      <c r="M248" s="147"/>
      <c r="AC248" s="146"/>
    </row>
    <row r="249" spans="10:29" hidden="1" x14ac:dyDescent="0.25">
      <c r="J249" s="146"/>
      <c r="K249" s="147"/>
      <c r="L249" s="146"/>
      <c r="M249" s="147"/>
      <c r="AC249" s="146"/>
    </row>
    <row r="250" spans="10:29" hidden="1" x14ac:dyDescent="0.25">
      <c r="J250" s="146"/>
      <c r="K250" s="147"/>
      <c r="L250" s="146"/>
      <c r="M250" s="147"/>
      <c r="AC250" s="146"/>
    </row>
    <row r="251" spans="10:29" hidden="1" x14ac:dyDescent="0.25">
      <c r="J251" s="146"/>
      <c r="K251" s="147"/>
      <c r="L251" s="146"/>
      <c r="M251" s="147"/>
      <c r="AC251" s="146"/>
    </row>
    <row r="252" spans="10:29" hidden="1" x14ac:dyDescent="0.25">
      <c r="J252" s="146"/>
      <c r="K252" s="147"/>
      <c r="L252" s="146"/>
      <c r="M252" s="147"/>
      <c r="AC252" s="146"/>
    </row>
    <row r="253" spans="10:29" hidden="1" x14ac:dyDescent="0.25">
      <c r="J253" s="146"/>
      <c r="K253" s="147"/>
      <c r="L253" s="146"/>
      <c r="M253" s="147"/>
      <c r="AC253" s="146"/>
    </row>
    <row r="254" spans="10:29" hidden="1" x14ac:dyDescent="0.25">
      <c r="J254" s="146"/>
      <c r="K254" s="147"/>
      <c r="L254" s="146"/>
      <c r="M254" s="147"/>
      <c r="AC254" s="146"/>
    </row>
    <row r="255" spans="10:29" hidden="1" x14ac:dyDescent="0.25">
      <c r="J255" s="146"/>
      <c r="K255" s="147"/>
      <c r="L255" s="146"/>
      <c r="M255" s="147"/>
      <c r="AC255" s="146"/>
    </row>
    <row r="256" spans="10:29" hidden="1" x14ac:dyDescent="0.25">
      <c r="J256" s="146"/>
      <c r="K256" s="147"/>
      <c r="L256" s="146"/>
      <c r="M256" s="147"/>
      <c r="AC256" s="146"/>
    </row>
    <row r="257" spans="10:29" hidden="1" x14ac:dyDescent="0.25">
      <c r="J257" s="146"/>
      <c r="K257" s="147"/>
      <c r="L257" s="146"/>
      <c r="M257" s="147"/>
      <c r="AC257" s="146"/>
    </row>
    <row r="258" spans="10:29" hidden="1" x14ac:dyDescent="0.25">
      <c r="J258" s="146"/>
      <c r="K258" s="147"/>
      <c r="L258" s="146"/>
      <c r="M258" s="147"/>
      <c r="AC258" s="146"/>
    </row>
    <row r="259" spans="10:29" hidden="1" x14ac:dyDescent="0.25">
      <c r="J259" s="146"/>
      <c r="K259" s="147"/>
      <c r="L259" s="146"/>
      <c r="M259" s="147"/>
      <c r="AC259" s="146"/>
    </row>
    <row r="260" spans="10:29" hidden="1" x14ac:dyDescent="0.25">
      <c r="J260" s="146"/>
      <c r="K260" s="147"/>
      <c r="L260" s="146"/>
      <c r="M260" s="147"/>
      <c r="AC260" s="146"/>
    </row>
    <row r="261" spans="10:29" hidden="1" x14ac:dyDescent="0.25">
      <c r="J261" s="146"/>
      <c r="K261" s="147"/>
      <c r="L261" s="146"/>
      <c r="M261" s="147"/>
      <c r="AC261" s="146"/>
    </row>
    <row r="262" spans="10:29" hidden="1" x14ac:dyDescent="0.25">
      <c r="J262" s="146"/>
      <c r="K262" s="147"/>
      <c r="L262" s="146"/>
      <c r="M262" s="147"/>
      <c r="AC262" s="146"/>
    </row>
    <row r="263" spans="10:29" hidden="1" x14ac:dyDescent="0.25">
      <c r="J263" s="146"/>
      <c r="K263" s="147"/>
      <c r="L263" s="146"/>
      <c r="M263" s="147"/>
      <c r="AC263" s="146"/>
    </row>
    <row r="264" spans="10:29" hidden="1" x14ac:dyDescent="0.25">
      <c r="J264" s="146"/>
      <c r="K264" s="147"/>
      <c r="L264" s="146"/>
      <c r="M264" s="147"/>
      <c r="AC264" s="146"/>
    </row>
    <row r="265" spans="10:29" hidden="1" x14ac:dyDescent="0.25">
      <c r="J265" s="146"/>
      <c r="K265" s="147"/>
      <c r="L265" s="146"/>
      <c r="M265" s="147"/>
      <c r="AC265" s="146"/>
    </row>
    <row r="266" spans="10:29" hidden="1" x14ac:dyDescent="0.25">
      <c r="J266" s="146"/>
      <c r="K266" s="147"/>
      <c r="L266" s="146"/>
      <c r="M266" s="147"/>
      <c r="AC266" s="146"/>
    </row>
    <row r="267" spans="10:29" hidden="1" x14ac:dyDescent="0.25">
      <c r="J267" s="146"/>
      <c r="K267" s="147"/>
      <c r="L267" s="146"/>
      <c r="M267" s="147"/>
      <c r="AC267" s="146"/>
    </row>
    <row r="268" spans="10:29" hidden="1" x14ac:dyDescent="0.25">
      <c r="J268" s="146"/>
      <c r="K268" s="147"/>
      <c r="L268" s="146"/>
      <c r="M268" s="147"/>
      <c r="AC268" s="146"/>
    </row>
    <row r="269" spans="10:29" hidden="1" x14ac:dyDescent="0.25">
      <c r="J269" s="146"/>
      <c r="K269" s="147"/>
      <c r="L269" s="146"/>
      <c r="M269" s="147"/>
      <c r="AC269" s="146"/>
    </row>
    <row r="270" spans="10:29" hidden="1" x14ac:dyDescent="0.25">
      <c r="J270" s="146"/>
      <c r="K270" s="147"/>
      <c r="L270" s="146"/>
      <c r="M270" s="147"/>
      <c r="AC270" s="146"/>
    </row>
    <row r="271" spans="10:29" hidden="1" x14ac:dyDescent="0.25">
      <c r="J271" s="146"/>
      <c r="K271" s="147"/>
      <c r="L271" s="146"/>
      <c r="M271" s="147"/>
      <c r="AC271" s="146"/>
    </row>
    <row r="272" spans="10:29" hidden="1" x14ac:dyDescent="0.25">
      <c r="J272" s="146"/>
      <c r="K272" s="147"/>
      <c r="L272" s="146"/>
      <c r="M272" s="147"/>
      <c r="AC272" s="146"/>
    </row>
    <row r="273" spans="10:29" hidden="1" x14ac:dyDescent="0.25">
      <c r="J273" s="146"/>
      <c r="K273" s="147"/>
      <c r="L273" s="146"/>
      <c r="M273" s="147"/>
      <c r="AC273" s="146"/>
    </row>
    <row r="274" spans="10:29" hidden="1" x14ac:dyDescent="0.25">
      <c r="J274" s="146"/>
      <c r="K274" s="147"/>
      <c r="L274" s="146"/>
      <c r="M274" s="147"/>
      <c r="AC274" s="146"/>
    </row>
    <row r="275" spans="10:29" hidden="1" x14ac:dyDescent="0.25">
      <c r="J275" s="146"/>
      <c r="K275" s="147"/>
      <c r="L275" s="146"/>
      <c r="M275" s="147"/>
      <c r="AC275" s="146"/>
    </row>
    <row r="276" spans="10:29" hidden="1" x14ac:dyDescent="0.25">
      <c r="J276" s="146"/>
      <c r="K276" s="147"/>
      <c r="L276" s="146"/>
      <c r="M276" s="147"/>
      <c r="AC276" s="146"/>
    </row>
    <row r="277" spans="10:29" hidden="1" x14ac:dyDescent="0.25">
      <c r="J277" s="146"/>
      <c r="K277" s="147"/>
      <c r="L277" s="146"/>
      <c r="M277" s="147"/>
      <c r="AC277" s="146"/>
    </row>
    <row r="278" spans="10:29" hidden="1" x14ac:dyDescent="0.25">
      <c r="J278" s="146"/>
      <c r="K278" s="147"/>
      <c r="L278" s="146"/>
      <c r="M278" s="147"/>
      <c r="AC278" s="146"/>
    </row>
    <row r="279" spans="10:29" hidden="1" x14ac:dyDescent="0.25">
      <c r="J279" s="146"/>
      <c r="K279" s="147"/>
      <c r="L279" s="146"/>
      <c r="M279" s="147"/>
      <c r="AC279" s="146"/>
    </row>
    <row r="280" spans="10:29" hidden="1" x14ac:dyDescent="0.25">
      <c r="J280" s="146"/>
      <c r="K280" s="147"/>
      <c r="L280" s="146"/>
      <c r="M280" s="147"/>
      <c r="AC280" s="146"/>
    </row>
    <row r="281" spans="10:29" hidden="1" x14ac:dyDescent="0.25">
      <c r="J281" s="146"/>
      <c r="K281" s="147"/>
      <c r="L281" s="146"/>
      <c r="M281" s="147"/>
      <c r="AC281" s="146"/>
    </row>
    <row r="282" spans="10:29" hidden="1" x14ac:dyDescent="0.25">
      <c r="J282" s="146"/>
      <c r="K282" s="147"/>
      <c r="L282" s="146"/>
      <c r="M282" s="147"/>
      <c r="AC282" s="146"/>
    </row>
    <row r="283" spans="10:29" hidden="1" x14ac:dyDescent="0.25">
      <c r="J283" s="146"/>
      <c r="K283" s="147"/>
      <c r="L283" s="146"/>
      <c r="M283" s="147"/>
      <c r="AC283" s="146"/>
    </row>
    <row r="284" spans="10:29" hidden="1" x14ac:dyDescent="0.25">
      <c r="J284" s="146"/>
      <c r="K284" s="147"/>
      <c r="L284" s="146"/>
      <c r="M284" s="147"/>
      <c r="AC284" s="146"/>
    </row>
    <row r="285" spans="10:29" hidden="1" x14ac:dyDescent="0.25">
      <c r="J285" s="146"/>
      <c r="K285" s="147"/>
      <c r="L285" s="146"/>
      <c r="M285" s="147"/>
      <c r="AC285" s="146"/>
    </row>
    <row r="286" spans="10:29" hidden="1" x14ac:dyDescent="0.25">
      <c r="J286" s="146"/>
      <c r="K286" s="147"/>
      <c r="L286" s="146"/>
      <c r="M286" s="147"/>
      <c r="AC286" s="146"/>
    </row>
    <row r="287" spans="10:29" hidden="1" x14ac:dyDescent="0.25">
      <c r="J287" s="146"/>
      <c r="K287" s="147"/>
      <c r="L287" s="146"/>
      <c r="M287" s="147"/>
      <c r="AC287" s="146"/>
    </row>
    <row r="288" spans="10:29" hidden="1" x14ac:dyDescent="0.25">
      <c r="J288" s="146"/>
      <c r="K288" s="147"/>
      <c r="L288" s="146"/>
      <c r="M288" s="147"/>
      <c r="AC288" s="146"/>
    </row>
    <row r="289" spans="10:29" hidden="1" x14ac:dyDescent="0.25">
      <c r="J289" s="146"/>
      <c r="K289" s="147"/>
      <c r="L289" s="146"/>
      <c r="M289" s="147"/>
      <c r="AC289" s="146"/>
    </row>
    <row r="290" spans="10:29" hidden="1" x14ac:dyDescent="0.25">
      <c r="J290" s="146"/>
      <c r="K290" s="147"/>
      <c r="L290" s="146"/>
      <c r="M290" s="147"/>
      <c r="AC290" s="146"/>
    </row>
    <row r="291" spans="10:29" hidden="1" x14ac:dyDescent="0.25">
      <c r="J291" s="146"/>
      <c r="K291" s="147"/>
      <c r="L291" s="146"/>
      <c r="M291" s="147"/>
      <c r="AC291" s="146"/>
    </row>
    <row r="292" spans="10:29" hidden="1" x14ac:dyDescent="0.25">
      <c r="J292" s="146"/>
      <c r="K292" s="147"/>
      <c r="L292" s="146"/>
      <c r="M292" s="147"/>
      <c r="AC292" s="146"/>
    </row>
    <row r="293" spans="10:29" hidden="1" x14ac:dyDescent="0.25">
      <c r="J293" s="146"/>
      <c r="K293" s="147"/>
      <c r="L293" s="146"/>
      <c r="M293" s="147"/>
      <c r="AC293" s="146"/>
    </row>
    <row r="294" spans="10:29" hidden="1" x14ac:dyDescent="0.25">
      <c r="J294" s="146"/>
      <c r="K294" s="147"/>
      <c r="L294" s="146"/>
      <c r="M294" s="147"/>
      <c r="AC294" s="146"/>
    </row>
    <row r="295" spans="10:29" hidden="1" x14ac:dyDescent="0.25">
      <c r="J295" s="146"/>
      <c r="K295" s="147"/>
      <c r="L295" s="146"/>
      <c r="M295" s="147"/>
      <c r="AC295" s="146"/>
    </row>
    <row r="296" spans="10:29" hidden="1" x14ac:dyDescent="0.25">
      <c r="J296" s="146"/>
      <c r="K296" s="147"/>
      <c r="L296" s="146"/>
      <c r="M296" s="147"/>
      <c r="AC296" s="146"/>
    </row>
    <row r="297" spans="10:29" hidden="1" x14ac:dyDescent="0.25">
      <c r="J297" s="146"/>
      <c r="K297" s="147"/>
      <c r="L297" s="146"/>
      <c r="M297" s="147"/>
      <c r="AC297" s="146"/>
    </row>
    <row r="298" spans="10:29" hidden="1" x14ac:dyDescent="0.25">
      <c r="J298" s="146"/>
      <c r="K298" s="147"/>
      <c r="L298" s="146"/>
      <c r="M298" s="147"/>
      <c r="AC298" s="146"/>
    </row>
    <row r="299" spans="10:29" hidden="1" x14ac:dyDescent="0.25">
      <c r="J299" s="146"/>
      <c r="K299" s="147"/>
      <c r="L299" s="146"/>
      <c r="M299" s="147"/>
      <c r="AC299" s="146"/>
    </row>
    <row r="300" spans="10:29" hidden="1" x14ac:dyDescent="0.25">
      <c r="J300" s="146"/>
      <c r="K300" s="147"/>
      <c r="L300" s="146"/>
      <c r="M300" s="147"/>
      <c r="AC300" s="146"/>
    </row>
    <row r="301" spans="10:29" hidden="1" x14ac:dyDescent="0.25">
      <c r="J301" s="146"/>
      <c r="K301" s="147"/>
      <c r="L301" s="146"/>
      <c r="M301" s="147"/>
      <c r="AC301" s="146"/>
    </row>
    <row r="302" spans="10:29" hidden="1" x14ac:dyDescent="0.25">
      <c r="J302" s="146"/>
      <c r="K302" s="147"/>
      <c r="L302" s="146"/>
      <c r="M302" s="147"/>
      <c r="AC302" s="146"/>
    </row>
    <row r="303" spans="10:29" hidden="1" x14ac:dyDescent="0.25">
      <c r="J303" s="146"/>
      <c r="K303" s="147"/>
      <c r="L303" s="146"/>
      <c r="M303" s="147"/>
      <c r="AC303" s="146"/>
    </row>
    <row r="304" spans="10:29" hidden="1" x14ac:dyDescent="0.25">
      <c r="J304" s="146"/>
      <c r="K304" s="147"/>
      <c r="L304" s="146"/>
      <c r="M304" s="147"/>
      <c r="AC304" s="146"/>
    </row>
    <row r="305" spans="10:29" hidden="1" x14ac:dyDescent="0.25">
      <c r="J305" s="146"/>
      <c r="K305" s="147"/>
      <c r="L305" s="146"/>
      <c r="M305" s="147"/>
      <c r="AC305" s="146"/>
    </row>
    <row r="306" spans="10:29" hidden="1" x14ac:dyDescent="0.25">
      <c r="J306" s="146"/>
      <c r="K306" s="147"/>
      <c r="L306" s="146"/>
      <c r="M306" s="147"/>
      <c r="AC306" s="146"/>
    </row>
    <row r="307" spans="10:29" hidden="1" x14ac:dyDescent="0.25">
      <c r="J307" s="146"/>
      <c r="K307" s="147"/>
      <c r="L307" s="146"/>
      <c r="M307" s="147"/>
      <c r="AC307" s="146"/>
    </row>
    <row r="308" spans="10:29" hidden="1" x14ac:dyDescent="0.25">
      <c r="J308" s="146"/>
      <c r="K308" s="147"/>
      <c r="L308" s="146"/>
      <c r="M308" s="147"/>
      <c r="AC308" s="146"/>
    </row>
    <row r="309" spans="10:29" hidden="1" x14ac:dyDescent="0.25">
      <c r="J309" s="146"/>
      <c r="K309" s="147"/>
      <c r="L309" s="146"/>
      <c r="M309" s="147"/>
      <c r="AC309" s="146"/>
    </row>
    <row r="310" spans="10:29" hidden="1" x14ac:dyDescent="0.25">
      <c r="J310" s="146"/>
      <c r="K310" s="147"/>
      <c r="L310" s="146"/>
      <c r="M310" s="147"/>
      <c r="AC310" s="146"/>
    </row>
    <row r="311" spans="10:29" hidden="1" x14ac:dyDescent="0.25">
      <c r="J311" s="146"/>
      <c r="K311" s="147"/>
      <c r="L311" s="146"/>
      <c r="M311" s="147"/>
      <c r="AC311" s="146"/>
    </row>
    <row r="312" spans="10:29" hidden="1" x14ac:dyDescent="0.25">
      <c r="J312" s="146"/>
      <c r="K312" s="147"/>
      <c r="L312" s="146"/>
      <c r="M312" s="147"/>
      <c r="AC312" s="146"/>
    </row>
    <row r="313" spans="10:29" hidden="1" x14ac:dyDescent="0.25">
      <c r="J313" s="146"/>
      <c r="K313" s="147"/>
      <c r="L313" s="146"/>
      <c r="M313" s="147"/>
      <c r="AC313" s="146"/>
    </row>
    <row r="314" spans="10:29" hidden="1" x14ac:dyDescent="0.25">
      <c r="J314" s="146"/>
      <c r="K314" s="147"/>
      <c r="L314" s="146"/>
      <c r="M314" s="147"/>
      <c r="AC314" s="146"/>
    </row>
    <row r="315" spans="10:29" hidden="1" x14ac:dyDescent="0.25">
      <c r="J315" s="146"/>
      <c r="K315" s="147"/>
      <c r="L315" s="146"/>
      <c r="M315" s="147"/>
      <c r="AC315" s="146"/>
    </row>
    <row r="316" spans="10:29" hidden="1" x14ac:dyDescent="0.25">
      <c r="J316" s="146"/>
      <c r="K316" s="147"/>
      <c r="L316" s="146"/>
      <c r="M316" s="147"/>
      <c r="AC316" s="146"/>
    </row>
    <row r="317" spans="10:29" hidden="1" x14ac:dyDescent="0.25">
      <c r="J317" s="146"/>
      <c r="K317" s="147"/>
      <c r="L317" s="146"/>
      <c r="M317" s="147"/>
      <c r="AC317" s="146"/>
    </row>
    <row r="318" spans="10:29" hidden="1" x14ac:dyDescent="0.25">
      <c r="J318" s="146"/>
      <c r="K318" s="147"/>
      <c r="L318" s="146"/>
      <c r="M318" s="147"/>
      <c r="AC318" s="146"/>
    </row>
    <row r="319" spans="10:29" hidden="1" x14ac:dyDescent="0.25">
      <c r="J319" s="146"/>
      <c r="K319" s="147"/>
      <c r="L319" s="146"/>
      <c r="M319" s="147"/>
      <c r="AC319" s="146"/>
    </row>
    <row r="320" spans="10:29" hidden="1" x14ac:dyDescent="0.25">
      <c r="J320" s="146"/>
      <c r="K320" s="147"/>
      <c r="L320" s="146"/>
      <c r="M320" s="147"/>
      <c r="AC320" s="146"/>
    </row>
    <row r="321" spans="10:29" hidden="1" x14ac:dyDescent="0.25">
      <c r="J321" s="146"/>
      <c r="K321" s="147"/>
      <c r="L321" s="146"/>
      <c r="M321" s="147"/>
      <c r="AC321" s="146"/>
    </row>
    <row r="322" spans="10:29" hidden="1" x14ac:dyDescent="0.25">
      <c r="J322" s="146"/>
      <c r="K322" s="147"/>
      <c r="L322" s="146"/>
      <c r="M322" s="147"/>
      <c r="AC322" s="146"/>
    </row>
    <row r="323" spans="10:29" hidden="1" x14ac:dyDescent="0.25">
      <c r="J323" s="146"/>
      <c r="K323" s="147"/>
      <c r="L323" s="146"/>
      <c r="M323" s="147"/>
      <c r="AC323" s="146"/>
    </row>
    <row r="324" spans="10:29" hidden="1" x14ac:dyDescent="0.25">
      <c r="J324" s="146"/>
      <c r="K324" s="147"/>
      <c r="L324" s="146"/>
      <c r="M324" s="147"/>
      <c r="AC324" s="146"/>
    </row>
    <row r="325" spans="10:29" hidden="1" x14ac:dyDescent="0.25">
      <c r="J325" s="146"/>
      <c r="K325" s="147"/>
      <c r="L325" s="146"/>
      <c r="M325" s="147"/>
      <c r="AC325" s="146"/>
    </row>
    <row r="326" spans="10:29" hidden="1" x14ac:dyDescent="0.25">
      <c r="J326" s="146"/>
      <c r="K326" s="147"/>
      <c r="L326" s="146"/>
      <c r="M326" s="147"/>
      <c r="AC326" s="146"/>
    </row>
    <row r="327" spans="10:29" hidden="1" x14ac:dyDescent="0.25">
      <c r="J327" s="146"/>
      <c r="K327" s="147"/>
      <c r="L327" s="146"/>
      <c r="M327" s="147"/>
      <c r="AC327" s="146"/>
    </row>
    <row r="328" spans="10:29" hidden="1" x14ac:dyDescent="0.25">
      <c r="J328" s="146"/>
      <c r="K328" s="147"/>
      <c r="L328" s="146"/>
      <c r="M328" s="147"/>
      <c r="AC328" s="146"/>
    </row>
    <row r="329" spans="10:29" hidden="1" x14ac:dyDescent="0.25">
      <c r="J329" s="146"/>
      <c r="K329" s="147"/>
      <c r="L329" s="146"/>
      <c r="M329" s="147"/>
      <c r="AC329" s="146"/>
    </row>
    <row r="330" spans="10:29" hidden="1" x14ac:dyDescent="0.25">
      <c r="J330" s="146"/>
      <c r="K330" s="147"/>
      <c r="L330" s="146"/>
      <c r="M330" s="147"/>
      <c r="AC330" s="146"/>
    </row>
    <row r="331" spans="10:29" hidden="1" x14ac:dyDescent="0.25">
      <c r="J331" s="146"/>
      <c r="K331" s="147"/>
      <c r="L331" s="146"/>
      <c r="M331" s="147"/>
      <c r="AC331" s="146"/>
    </row>
    <row r="332" spans="10:29" hidden="1" x14ac:dyDescent="0.25">
      <c r="J332" s="146"/>
      <c r="K332" s="147"/>
      <c r="L332" s="146"/>
      <c r="M332" s="147"/>
      <c r="AC332" s="146"/>
    </row>
    <row r="333" spans="10:29" hidden="1" x14ac:dyDescent="0.25">
      <c r="J333" s="146"/>
      <c r="K333" s="147"/>
      <c r="L333" s="146"/>
      <c r="M333" s="147"/>
      <c r="AC333" s="146"/>
    </row>
    <row r="334" spans="10:29" hidden="1" x14ac:dyDescent="0.25">
      <c r="J334" s="146"/>
      <c r="K334" s="147"/>
      <c r="L334" s="146"/>
      <c r="M334" s="147"/>
      <c r="AC334" s="146"/>
    </row>
    <row r="335" spans="10:29" hidden="1" x14ac:dyDescent="0.25">
      <c r="J335" s="146"/>
      <c r="K335" s="147"/>
      <c r="L335" s="146"/>
      <c r="M335" s="147"/>
      <c r="AC335" s="146"/>
    </row>
    <row r="336" spans="10:29" hidden="1" x14ac:dyDescent="0.25">
      <c r="J336" s="146"/>
      <c r="K336" s="147"/>
      <c r="L336" s="146"/>
      <c r="M336" s="147"/>
      <c r="AC336" s="146"/>
    </row>
    <row r="337" spans="10:29" hidden="1" x14ac:dyDescent="0.25">
      <c r="J337" s="146"/>
      <c r="K337" s="147"/>
      <c r="L337" s="146"/>
      <c r="M337" s="147"/>
      <c r="AC337" s="146"/>
    </row>
    <row r="338" spans="10:29" hidden="1" x14ac:dyDescent="0.25">
      <c r="J338" s="146"/>
      <c r="K338" s="147"/>
      <c r="L338" s="146"/>
      <c r="M338" s="147"/>
      <c r="AC338" s="146"/>
    </row>
    <row r="339" spans="10:29" hidden="1" x14ac:dyDescent="0.25">
      <c r="J339" s="146"/>
      <c r="K339" s="147"/>
      <c r="L339" s="146"/>
      <c r="M339" s="147"/>
      <c r="AC339" s="146"/>
    </row>
    <row r="340" spans="10:29" hidden="1" x14ac:dyDescent="0.25">
      <c r="J340" s="146"/>
      <c r="K340" s="147"/>
      <c r="L340" s="146"/>
      <c r="M340" s="147"/>
      <c r="AC340" s="146"/>
    </row>
    <row r="341" spans="10:29" hidden="1" x14ac:dyDescent="0.25">
      <c r="J341" s="146"/>
      <c r="K341" s="147"/>
      <c r="L341" s="146"/>
      <c r="M341" s="147"/>
      <c r="AC341" s="146"/>
    </row>
    <row r="342" spans="10:29" hidden="1" x14ac:dyDescent="0.25">
      <c r="J342" s="146"/>
      <c r="K342" s="147"/>
      <c r="L342" s="146"/>
      <c r="M342" s="147"/>
      <c r="AC342" s="146"/>
    </row>
    <row r="343" spans="10:29" hidden="1" x14ac:dyDescent="0.25">
      <c r="J343" s="146"/>
      <c r="K343" s="147"/>
      <c r="L343" s="146"/>
      <c r="M343" s="147"/>
      <c r="AC343" s="146"/>
    </row>
    <row r="344" spans="10:29" hidden="1" x14ac:dyDescent="0.25">
      <c r="J344" s="146"/>
      <c r="K344" s="147"/>
      <c r="L344" s="146"/>
      <c r="M344" s="147"/>
      <c r="AC344" s="146"/>
    </row>
    <row r="345" spans="10:29" hidden="1" x14ac:dyDescent="0.25">
      <c r="J345" s="146"/>
      <c r="K345" s="147"/>
      <c r="L345" s="146"/>
      <c r="M345" s="147"/>
      <c r="AC345" s="146"/>
    </row>
    <row r="346" spans="10:29" hidden="1" x14ac:dyDescent="0.25">
      <c r="J346" s="146"/>
      <c r="K346" s="147"/>
      <c r="L346" s="146"/>
      <c r="M346" s="147"/>
      <c r="AC346" s="146"/>
    </row>
    <row r="347" spans="10:29" hidden="1" x14ac:dyDescent="0.25">
      <c r="J347" s="146"/>
      <c r="K347" s="147"/>
      <c r="L347" s="146"/>
      <c r="M347" s="147"/>
      <c r="AC347" s="146"/>
    </row>
    <row r="348" spans="10:29" hidden="1" x14ac:dyDescent="0.25">
      <c r="J348" s="146"/>
      <c r="K348" s="147"/>
      <c r="L348" s="146"/>
      <c r="M348" s="147"/>
      <c r="AC348" s="146"/>
    </row>
    <row r="349" spans="10:29" hidden="1" x14ac:dyDescent="0.25">
      <c r="J349" s="146"/>
      <c r="K349" s="147"/>
      <c r="L349" s="146"/>
      <c r="M349" s="147"/>
      <c r="AC349" s="146"/>
    </row>
    <row r="350" spans="10:29" hidden="1" x14ac:dyDescent="0.25">
      <c r="J350" s="146"/>
      <c r="K350" s="147"/>
      <c r="L350" s="146"/>
      <c r="M350" s="147"/>
      <c r="AC350" s="146"/>
    </row>
    <row r="351" spans="10:29" hidden="1" x14ac:dyDescent="0.25">
      <c r="J351" s="146"/>
      <c r="K351" s="147"/>
      <c r="L351" s="146"/>
      <c r="M351" s="147"/>
      <c r="AC351" s="146"/>
    </row>
    <row r="352" spans="10:29" hidden="1" x14ac:dyDescent="0.25">
      <c r="J352" s="146"/>
      <c r="K352" s="147"/>
      <c r="L352" s="146"/>
      <c r="M352" s="147"/>
      <c r="AC352" s="146"/>
    </row>
    <row r="353" spans="10:29" hidden="1" x14ac:dyDescent="0.25">
      <c r="J353" s="146"/>
      <c r="K353" s="147"/>
      <c r="L353" s="146"/>
      <c r="M353" s="147"/>
      <c r="AC353" s="146"/>
    </row>
    <row r="354" spans="10:29" hidden="1" x14ac:dyDescent="0.25">
      <c r="J354" s="146"/>
      <c r="K354" s="147"/>
      <c r="L354" s="146"/>
      <c r="M354" s="147"/>
      <c r="AC354" s="146"/>
    </row>
    <row r="355" spans="10:29" hidden="1" x14ac:dyDescent="0.25">
      <c r="J355" s="146"/>
      <c r="K355" s="147"/>
      <c r="L355" s="146"/>
      <c r="M355" s="147"/>
      <c r="AC355" s="146"/>
    </row>
    <row r="356" spans="10:29" hidden="1" x14ac:dyDescent="0.25">
      <c r="J356" s="146"/>
      <c r="K356" s="147"/>
      <c r="L356" s="146"/>
      <c r="M356" s="147"/>
      <c r="AC356" s="146"/>
    </row>
    <row r="357" spans="10:29" hidden="1" x14ac:dyDescent="0.25">
      <c r="J357" s="146"/>
      <c r="K357" s="147"/>
      <c r="L357" s="146"/>
      <c r="M357" s="147"/>
      <c r="AC357" s="146"/>
    </row>
    <row r="358" spans="10:29" hidden="1" x14ac:dyDescent="0.25">
      <c r="J358" s="146"/>
      <c r="K358" s="147"/>
      <c r="L358" s="146"/>
      <c r="M358" s="147"/>
      <c r="AC358" s="146"/>
    </row>
    <row r="359" spans="10:29" hidden="1" x14ac:dyDescent="0.25">
      <c r="J359" s="146"/>
      <c r="K359" s="147"/>
      <c r="L359" s="146"/>
      <c r="M359" s="147"/>
      <c r="AC359" s="146"/>
    </row>
    <row r="360" spans="10:29" hidden="1" x14ac:dyDescent="0.25">
      <c r="J360" s="146"/>
      <c r="K360" s="147"/>
      <c r="L360" s="146"/>
      <c r="M360" s="147"/>
      <c r="AC360" s="146"/>
    </row>
    <row r="361" spans="10:29" hidden="1" x14ac:dyDescent="0.25">
      <c r="J361" s="146"/>
      <c r="K361" s="147"/>
      <c r="L361" s="146"/>
      <c r="M361" s="147"/>
      <c r="AC361" s="146"/>
    </row>
    <row r="362" spans="10:29" hidden="1" x14ac:dyDescent="0.25">
      <c r="J362" s="146"/>
      <c r="K362" s="147"/>
      <c r="L362" s="146"/>
      <c r="M362" s="147"/>
      <c r="AC362" s="146"/>
    </row>
    <row r="363" spans="10:29" hidden="1" x14ac:dyDescent="0.25">
      <c r="J363" s="146"/>
      <c r="K363" s="147"/>
      <c r="L363" s="146"/>
      <c r="M363" s="147"/>
      <c r="AC363" s="146"/>
    </row>
    <row r="364" spans="10:29" hidden="1" x14ac:dyDescent="0.25">
      <c r="J364" s="146"/>
      <c r="K364" s="147"/>
      <c r="L364" s="146"/>
      <c r="M364" s="147"/>
      <c r="AC364" s="146"/>
    </row>
    <row r="365" spans="10:29" hidden="1" x14ac:dyDescent="0.25">
      <c r="J365" s="146"/>
      <c r="K365" s="147"/>
      <c r="L365" s="146"/>
      <c r="M365" s="147"/>
      <c r="AC365" s="146"/>
    </row>
    <row r="366" spans="10:29" hidden="1" x14ac:dyDescent="0.25">
      <c r="J366" s="146"/>
      <c r="K366" s="147"/>
      <c r="L366" s="146"/>
      <c r="M366" s="147"/>
      <c r="AC366" s="146"/>
    </row>
    <row r="367" spans="10:29" hidden="1" x14ac:dyDescent="0.25">
      <c r="J367" s="146"/>
      <c r="K367" s="147"/>
      <c r="L367" s="146"/>
      <c r="M367" s="147"/>
      <c r="AC367" s="146"/>
    </row>
    <row r="368" spans="10:29" hidden="1" x14ac:dyDescent="0.25">
      <c r="J368" s="146"/>
      <c r="K368" s="147"/>
      <c r="L368" s="146"/>
      <c r="M368" s="147"/>
      <c r="AC368" s="146"/>
    </row>
    <row r="369" spans="10:29" hidden="1" x14ac:dyDescent="0.25">
      <c r="J369" s="146"/>
      <c r="K369" s="147"/>
      <c r="L369" s="146"/>
      <c r="M369" s="147"/>
      <c r="AC369" s="146"/>
    </row>
    <row r="370" spans="10:29" hidden="1" x14ac:dyDescent="0.25">
      <c r="J370" s="146"/>
      <c r="K370" s="147"/>
      <c r="L370" s="146"/>
      <c r="M370" s="147"/>
      <c r="AC370" s="146"/>
    </row>
    <row r="371" spans="10:29" hidden="1" x14ac:dyDescent="0.25">
      <c r="J371" s="146"/>
      <c r="K371" s="147"/>
      <c r="L371" s="146"/>
      <c r="M371" s="147"/>
      <c r="AC371" s="146"/>
    </row>
    <row r="372" spans="10:29" hidden="1" x14ac:dyDescent="0.25">
      <c r="J372" s="146"/>
      <c r="K372" s="147"/>
      <c r="L372" s="146"/>
      <c r="M372" s="147"/>
      <c r="AC372" s="146"/>
    </row>
    <row r="373" spans="10:29" hidden="1" x14ac:dyDescent="0.25">
      <c r="J373" s="146"/>
      <c r="K373" s="147"/>
      <c r="L373" s="146"/>
      <c r="M373" s="147"/>
      <c r="AC373" s="146"/>
    </row>
    <row r="374" spans="10:29" hidden="1" x14ac:dyDescent="0.25">
      <c r="J374" s="146"/>
      <c r="K374" s="147"/>
      <c r="L374" s="146"/>
      <c r="M374" s="147"/>
      <c r="AC374" s="146"/>
    </row>
    <row r="375" spans="10:29" hidden="1" x14ac:dyDescent="0.25">
      <c r="J375" s="146"/>
      <c r="K375" s="147"/>
      <c r="L375" s="146"/>
      <c r="M375" s="147"/>
      <c r="AC375" s="146"/>
    </row>
    <row r="376" spans="10:29" hidden="1" x14ac:dyDescent="0.25">
      <c r="J376" s="146"/>
      <c r="K376" s="147"/>
      <c r="L376" s="146"/>
      <c r="M376" s="147"/>
      <c r="AC376" s="146"/>
    </row>
    <row r="377" spans="10:29" hidden="1" x14ac:dyDescent="0.25">
      <c r="J377" s="146"/>
      <c r="K377" s="147"/>
      <c r="L377" s="146"/>
      <c r="M377" s="147"/>
      <c r="AC377" s="146"/>
    </row>
    <row r="378" spans="10:29" hidden="1" x14ac:dyDescent="0.25">
      <c r="J378" s="146"/>
      <c r="K378" s="147"/>
      <c r="L378" s="146"/>
      <c r="M378" s="147"/>
      <c r="AC378" s="146"/>
    </row>
    <row r="379" spans="10:29" hidden="1" x14ac:dyDescent="0.25">
      <c r="J379" s="146"/>
      <c r="K379" s="147"/>
      <c r="L379" s="146"/>
      <c r="M379" s="147"/>
      <c r="AC379" s="146"/>
    </row>
    <row r="380" spans="10:29" hidden="1" x14ac:dyDescent="0.25">
      <c r="J380" s="146"/>
      <c r="K380" s="147"/>
      <c r="L380" s="146"/>
      <c r="M380" s="147"/>
      <c r="AC380" s="146"/>
    </row>
    <row r="381" spans="10:29" hidden="1" x14ac:dyDescent="0.25">
      <c r="J381" s="146"/>
      <c r="K381" s="147"/>
      <c r="L381" s="146"/>
      <c r="M381" s="147"/>
      <c r="AC381" s="146"/>
    </row>
    <row r="382" spans="10:29" hidden="1" x14ac:dyDescent="0.25">
      <c r="J382" s="146"/>
      <c r="K382" s="147"/>
      <c r="L382" s="146"/>
      <c r="M382" s="147"/>
      <c r="AC382" s="146"/>
    </row>
    <row r="383" spans="10:29" hidden="1" x14ac:dyDescent="0.25">
      <c r="J383" s="146"/>
      <c r="K383" s="147"/>
      <c r="L383" s="146"/>
      <c r="M383" s="147"/>
      <c r="AC383" s="146"/>
    </row>
    <row r="384" spans="10:29" hidden="1" x14ac:dyDescent="0.25">
      <c r="J384" s="146"/>
      <c r="K384" s="147"/>
      <c r="L384" s="146"/>
      <c r="M384" s="147"/>
      <c r="AC384" s="146"/>
    </row>
    <row r="385" spans="10:29" hidden="1" x14ac:dyDescent="0.25">
      <c r="J385" s="146"/>
      <c r="K385" s="147"/>
      <c r="L385" s="146"/>
      <c r="M385" s="147"/>
      <c r="AC385" s="146"/>
    </row>
    <row r="386" spans="10:29" hidden="1" x14ac:dyDescent="0.25">
      <c r="J386" s="146"/>
      <c r="K386" s="147"/>
      <c r="L386" s="146"/>
      <c r="M386" s="147"/>
      <c r="AC386" s="146"/>
    </row>
    <row r="387" spans="10:29" hidden="1" x14ac:dyDescent="0.25">
      <c r="J387" s="146"/>
      <c r="K387" s="147"/>
      <c r="L387" s="146"/>
      <c r="M387" s="147"/>
      <c r="AC387" s="146"/>
    </row>
    <row r="388" spans="10:29" hidden="1" x14ac:dyDescent="0.25">
      <c r="J388" s="146"/>
      <c r="K388" s="147"/>
      <c r="L388" s="146"/>
      <c r="M388" s="147"/>
      <c r="AC388" s="146"/>
    </row>
    <row r="389" spans="10:29" hidden="1" x14ac:dyDescent="0.25">
      <c r="J389" s="146"/>
      <c r="K389" s="147"/>
      <c r="L389" s="146"/>
      <c r="M389" s="147"/>
      <c r="AC389" s="146"/>
    </row>
    <row r="390" spans="10:29" hidden="1" x14ac:dyDescent="0.25">
      <c r="J390" s="146"/>
      <c r="K390" s="147"/>
      <c r="L390" s="146"/>
      <c r="M390" s="147"/>
      <c r="AC390" s="146"/>
    </row>
    <row r="391" spans="10:29" hidden="1" x14ac:dyDescent="0.25">
      <c r="J391" s="146"/>
      <c r="K391" s="147"/>
      <c r="L391" s="146"/>
      <c r="M391" s="147"/>
      <c r="AC391" s="146"/>
    </row>
    <row r="392" spans="10:29" hidden="1" x14ac:dyDescent="0.25">
      <c r="J392" s="146"/>
      <c r="K392" s="147"/>
      <c r="L392" s="146"/>
      <c r="M392" s="147"/>
      <c r="AC392" s="146"/>
    </row>
    <row r="393" spans="10:29" hidden="1" x14ac:dyDescent="0.25">
      <c r="J393" s="146"/>
      <c r="K393" s="147"/>
      <c r="L393" s="146"/>
      <c r="M393" s="147"/>
      <c r="AC393" s="146"/>
    </row>
    <row r="394" spans="10:29" hidden="1" x14ac:dyDescent="0.25">
      <c r="J394" s="146"/>
      <c r="K394" s="147"/>
      <c r="L394" s="146"/>
      <c r="M394" s="147"/>
      <c r="AC394" s="146"/>
    </row>
    <row r="395" spans="10:29" hidden="1" x14ac:dyDescent="0.25">
      <c r="J395" s="146"/>
      <c r="K395" s="147"/>
      <c r="L395" s="146"/>
      <c r="M395" s="147"/>
      <c r="AC395" s="146"/>
    </row>
    <row r="396" spans="10:29" hidden="1" x14ac:dyDescent="0.25">
      <c r="J396" s="146"/>
      <c r="K396" s="147"/>
      <c r="L396" s="146"/>
      <c r="M396" s="147"/>
      <c r="AC396" s="146"/>
    </row>
    <row r="397" spans="10:29" hidden="1" x14ac:dyDescent="0.25">
      <c r="J397" s="146"/>
      <c r="K397" s="147"/>
      <c r="L397" s="146"/>
      <c r="M397" s="147"/>
      <c r="AC397" s="146"/>
    </row>
    <row r="398" spans="10:29" hidden="1" x14ac:dyDescent="0.25">
      <c r="J398" s="146"/>
      <c r="K398" s="147"/>
      <c r="L398" s="146"/>
      <c r="M398" s="147"/>
      <c r="AC398" s="146"/>
    </row>
    <row r="399" spans="10:29" hidden="1" x14ac:dyDescent="0.25">
      <c r="J399" s="146"/>
      <c r="K399" s="147"/>
      <c r="L399" s="146"/>
      <c r="M399" s="147"/>
      <c r="AC399" s="146"/>
    </row>
    <row r="400" spans="10:29" hidden="1" x14ac:dyDescent="0.25">
      <c r="J400" s="146"/>
      <c r="K400" s="147"/>
      <c r="L400" s="146"/>
      <c r="M400" s="147"/>
      <c r="AC400" s="146"/>
    </row>
    <row r="401" spans="10:29" hidden="1" x14ac:dyDescent="0.25">
      <c r="J401" s="146"/>
      <c r="K401" s="147"/>
      <c r="L401" s="146"/>
      <c r="M401" s="147"/>
      <c r="AC401" s="146"/>
    </row>
    <row r="402" spans="10:29" hidden="1" x14ac:dyDescent="0.25">
      <c r="J402" s="146"/>
      <c r="K402" s="147"/>
      <c r="L402" s="146"/>
      <c r="M402" s="147"/>
      <c r="AC402" s="146"/>
    </row>
    <row r="403" spans="10:29" hidden="1" x14ac:dyDescent="0.25">
      <c r="J403" s="146"/>
      <c r="K403" s="147"/>
      <c r="L403" s="146"/>
      <c r="M403" s="147"/>
      <c r="AC403" s="146"/>
    </row>
    <row r="404" spans="10:29" hidden="1" x14ac:dyDescent="0.25">
      <c r="J404" s="146"/>
      <c r="K404" s="147"/>
      <c r="L404" s="146"/>
      <c r="M404" s="147"/>
      <c r="AC404" s="146"/>
    </row>
    <row r="405" spans="10:29" hidden="1" x14ac:dyDescent="0.25">
      <c r="J405" s="146"/>
      <c r="K405" s="147"/>
      <c r="L405" s="146"/>
      <c r="M405" s="147"/>
      <c r="AC405" s="146"/>
    </row>
    <row r="406" spans="10:29" hidden="1" x14ac:dyDescent="0.25">
      <c r="J406" s="146"/>
      <c r="K406" s="147"/>
      <c r="L406" s="146"/>
      <c r="M406" s="147"/>
      <c r="AC406" s="146"/>
    </row>
    <row r="407" spans="10:29" hidden="1" x14ac:dyDescent="0.25">
      <c r="J407" s="146"/>
      <c r="K407" s="147"/>
      <c r="L407" s="146"/>
      <c r="M407" s="147"/>
      <c r="AC407" s="146"/>
    </row>
    <row r="408" spans="10:29" hidden="1" x14ac:dyDescent="0.25">
      <c r="J408" s="146"/>
      <c r="K408" s="147"/>
      <c r="L408" s="146"/>
      <c r="M408" s="147"/>
      <c r="AC408" s="146"/>
    </row>
    <row r="409" spans="10:29" hidden="1" x14ac:dyDescent="0.25">
      <c r="J409" s="146"/>
      <c r="K409" s="147"/>
      <c r="L409" s="146"/>
      <c r="M409" s="147"/>
      <c r="AC409" s="146"/>
    </row>
    <row r="410" spans="10:29" hidden="1" x14ac:dyDescent="0.25">
      <c r="J410" s="146"/>
      <c r="K410" s="147"/>
      <c r="L410" s="146"/>
      <c r="M410" s="147"/>
      <c r="AC410" s="146"/>
    </row>
    <row r="411" spans="10:29" hidden="1" x14ac:dyDescent="0.25">
      <c r="J411" s="146"/>
      <c r="K411" s="147"/>
      <c r="L411" s="146"/>
      <c r="M411" s="147"/>
      <c r="AC411" s="146"/>
    </row>
    <row r="412" spans="10:29" hidden="1" x14ac:dyDescent="0.25">
      <c r="J412" s="146"/>
      <c r="K412" s="147"/>
      <c r="L412" s="146"/>
      <c r="M412" s="147"/>
      <c r="AC412" s="146"/>
    </row>
    <row r="413" spans="10:29" hidden="1" x14ac:dyDescent="0.25">
      <c r="J413" s="146"/>
      <c r="K413" s="147"/>
      <c r="L413" s="146"/>
      <c r="M413" s="147"/>
      <c r="AC413" s="146"/>
    </row>
    <row r="414" spans="10:29" hidden="1" x14ac:dyDescent="0.25">
      <c r="J414" s="146"/>
      <c r="K414" s="147"/>
      <c r="L414" s="146"/>
      <c r="M414" s="147"/>
      <c r="AC414" s="146"/>
    </row>
    <row r="415" spans="10:29" hidden="1" x14ac:dyDescent="0.25">
      <c r="J415" s="146"/>
      <c r="K415" s="147"/>
      <c r="L415" s="146"/>
      <c r="M415" s="147"/>
      <c r="AC415" s="146"/>
    </row>
    <row r="416" spans="10:29" hidden="1" x14ac:dyDescent="0.25">
      <c r="J416" s="146"/>
      <c r="K416" s="147"/>
      <c r="L416" s="146"/>
      <c r="M416" s="147"/>
      <c r="AC416" s="146"/>
    </row>
    <row r="417" spans="10:29" hidden="1" x14ac:dyDescent="0.25">
      <c r="J417" s="146"/>
      <c r="K417" s="147"/>
      <c r="L417" s="146"/>
      <c r="M417" s="147"/>
      <c r="AC417" s="146"/>
    </row>
    <row r="418" spans="10:29" hidden="1" x14ac:dyDescent="0.25">
      <c r="J418" s="146"/>
      <c r="K418" s="147"/>
      <c r="L418" s="146"/>
      <c r="M418" s="147"/>
      <c r="AC418" s="146"/>
    </row>
    <row r="419" spans="10:29" hidden="1" x14ac:dyDescent="0.25">
      <c r="J419" s="146"/>
      <c r="K419" s="147"/>
      <c r="L419" s="146"/>
      <c r="M419" s="147"/>
      <c r="AC419" s="146"/>
    </row>
    <row r="420" spans="10:29" hidden="1" x14ac:dyDescent="0.25">
      <c r="J420" s="146"/>
      <c r="K420" s="147"/>
      <c r="L420" s="146"/>
      <c r="M420" s="147"/>
      <c r="AC420" s="146"/>
    </row>
    <row r="421" spans="10:29" hidden="1" x14ac:dyDescent="0.25">
      <c r="J421" s="146"/>
      <c r="K421" s="147"/>
      <c r="L421" s="146"/>
      <c r="M421" s="147"/>
      <c r="AC421" s="146"/>
    </row>
    <row r="422" spans="10:29" hidden="1" x14ac:dyDescent="0.25">
      <c r="J422" s="146"/>
      <c r="K422" s="147"/>
      <c r="L422" s="146"/>
      <c r="M422" s="147"/>
      <c r="AC422" s="146"/>
    </row>
    <row r="423" spans="10:29" hidden="1" x14ac:dyDescent="0.25">
      <c r="J423" s="146"/>
      <c r="K423" s="147"/>
      <c r="L423" s="146"/>
      <c r="M423" s="147"/>
      <c r="AC423" s="146"/>
    </row>
    <row r="424" spans="10:29" hidden="1" x14ac:dyDescent="0.25">
      <c r="J424" s="146"/>
      <c r="K424" s="147"/>
      <c r="L424" s="146"/>
      <c r="M424" s="147"/>
      <c r="AC424" s="146"/>
    </row>
    <row r="425" spans="10:29" x14ac:dyDescent="0.25"/>
    <row r="426" spans="10:29" x14ac:dyDescent="0.25"/>
    <row r="427" spans="10:29" x14ac:dyDescent="0.25"/>
    <row r="428" spans="10:29" x14ac:dyDescent="0.25"/>
    <row r="429" spans="10:29" x14ac:dyDescent="0.25"/>
    <row r="430" spans="10:29" x14ac:dyDescent="0.25"/>
  </sheetData>
  <sheetProtection algorithmName="SHA-512" hashValue="v0pPsBrwxo5Zl6Zq41AwJgQtSdkNs9lYMCsv5bc4HAfPOoztt/mlfrzs/Y+hX3hGC0nn2Gt18SOiEnV6AMEgww==" saltValue="kUIb9hTm62+mvvtZTFWGSg==" spinCount="100000" sheet="1" objects="1" scenarios="1" selectLockedCells="1" selectUnlockedCells="1"/>
  <dataConsolidate link="1"/>
  <mergeCells count="169">
    <mergeCell ref="AK48:AK49"/>
    <mergeCell ref="AN48:AN49"/>
    <mergeCell ref="AO48:AO49"/>
    <mergeCell ref="AK51:AK53"/>
    <mergeCell ref="AN51:AN53"/>
    <mergeCell ref="AO51:AO53"/>
    <mergeCell ref="AP51:AP53"/>
    <mergeCell ref="AP48:AP49"/>
    <mergeCell ref="AK17:AK18"/>
    <mergeCell ref="AN17:AN18"/>
    <mergeCell ref="AO17:AO18"/>
    <mergeCell ref="AK19:AK20"/>
    <mergeCell ref="AN19:AN20"/>
    <mergeCell ref="AO19:AO20"/>
    <mergeCell ref="AP17:AP18"/>
    <mergeCell ref="AP19:AP20"/>
    <mergeCell ref="R48:R49"/>
    <mergeCell ref="S48:S49"/>
    <mergeCell ref="B51:B53"/>
    <mergeCell ref="C51:C53"/>
    <mergeCell ref="D51:D53"/>
    <mergeCell ref="E51:E53"/>
    <mergeCell ref="F51:F53"/>
    <mergeCell ref="G51:G53"/>
    <mergeCell ref="H51:H53"/>
    <mergeCell ref="N51:N53"/>
    <mergeCell ref="M51:M53"/>
    <mergeCell ref="L51:L53"/>
    <mergeCell ref="K51:K53"/>
    <mergeCell ref="J51:J53"/>
    <mergeCell ref="I51:I53"/>
    <mergeCell ref="AN25:AN27"/>
    <mergeCell ref="AO25:AO27"/>
    <mergeCell ref="AP25:AP27"/>
    <mergeCell ref="AQ25:AQ27"/>
    <mergeCell ref="AK25:AK27"/>
    <mergeCell ref="AL25:AL27"/>
    <mergeCell ref="AM25:AM27"/>
    <mergeCell ref="B48:B49"/>
    <mergeCell ref="C48:C49"/>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P25:P27"/>
    <mergeCell ref="Q25:Q27"/>
    <mergeCell ref="R25:R27"/>
    <mergeCell ref="S25:S27"/>
    <mergeCell ref="K25:K27"/>
    <mergeCell ref="L25:L27"/>
    <mergeCell ref="M25:M27"/>
    <mergeCell ref="N25:N27"/>
    <mergeCell ref="O25:O27"/>
    <mergeCell ref="F25:F27"/>
    <mergeCell ref="G25:G27"/>
    <mergeCell ref="H25:H27"/>
    <mergeCell ref="I25:I27"/>
    <mergeCell ref="J25:J27"/>
    <mergeCell ref="B25:B27"/>
    <mergeCell ref="C25:C27"/>
    <mergeCell ref="D25:D27"/>
    <mergeCell ref="E25:E27"/>
    <mergeCell ref="AQ10:BA10"/>
    <mergeCell ref="BB10:BD10"/>
    <mergeCell ref="AM11:AM12"/>
    <mergeCell ref="AO11:AO12"/>
    <mergeCell ref="AP11:AP12"/>
    <mergeCell ref="AV11:AV12"/>
    <mergeCell ref="AU11:AU12"/>
    <mergeCell ref="BB11:BB12"/>
    <mergeCell ref="BC11:BC12"/>
    <mergeCell ref="BD11:BD12"/>
    <mergeCell ref="AK10:AP10"/>
    <mergeCell ref="AT11:AT12"/>
    <mergeCell ref="AX11:AX12"/>
    <mergeCell ref="BA11:BA12"/>
    <mergeCell ref="AY11:AY12"/>
    <mergeCell ref="AZ11:AZ12"/>
    <mergeCell ref="AH11:AH12"/>
    <mergeCell ref="D11:D12"/>
    <mergeCell ref="P11:P12"/>
    <mergeCell ref="R11:R12"/>
    <mergeCell ref="AS11:AS12"/>
    <mergeCell ref="AL11:AL12"/>
    <mergeCell ref="AN11:AN12"/>
    <mergeCell ref="B2:D5"/>
    <mergeCell ref="B7:C7"/>
    <mergeCell ref="B8:C8"/>
    <mergeCell ref="B11:B12"/>
    <mergeCell ref="C11:C12"/>
    <mergeCell ref="B10:I10"/>
    <mergeCell ref="E11:E12"/>
    <mergeCell ref="F11:F12"/>
    <mergeCell ref="G11:G12"/>
    <mergeCell ref="H11:H12"/>
    <mergeCell ref="I11:I12"/>
    <mergeCell ref="D7:BD7"/>
    <mergeCell ref="D8:BD8"/>
    <mergeCell ref="AK11:AK12"/>
    <mergeCell ref="AQ11:AQ12"/>
    <mergeCell ref="AR11:AR12"/>
    <mergeCell ref="AH10:AJ10"/>
    <mergeCell ref="Q11:Q12"/>
    <mergeCell ref="V11:V12"/>
    <mergeCell ref="W11:W12"/>
    <mergeCell ref="X11:X12"/>
    <mergeCell ref="Y11:Y12"/>
    <mergeCell ref="Z11:Z12"/>
    <mergeCell ref="AA11:AA12"/>
    <mergeCell ref="AB11:AB12"/>
    <mergeCell ref="AD11:AG11"/>
    <mergeCell ref="U11:U12"/>
    <mergeCell ref="BB2:BD2"/>
    <mergeCell ref="BB3:BD3"/>
    <mergeCell ref="BB4:BD4"/>
    <mergeCell ref="BB5:BD5"/>
    <mergeCell ref="E2:BA3"/>
    <mergeCell ref="E4:BA5"/>
    <mergeCell ref="G17:G18"/>
    <mergeCell ref="H17:H18"/>
    <mergeCell ref="I17:I18"/>
    <mergeCell ref="J17:J18"/>
    <mergeCell ref="O17:O18"/>
    <mergeCell ref="AI11:AI12"/>
    <mergeCell ref="AJ11:AJ12"/>
    <mergeCell ref="J10:O10"/>
    <mergeCell ref="T11:T12"/>
    <mergeCell ref="P10:AG10"/>
    <mergeCell ref="O11:O12"/>
    <mergeCell ref="J11:J12"/>
    <mergeCell ref="K11:K12"/>
    <mergeCell ref="L11:L12"/>
    <mergeCell ref="M11:M12"/>
    <mergeCell ref="S11:S12"/>
    <mergeCell ref="N11:N12"/>
    <mergeCell ref="AC11:AC12"/>
    <mergeCell ref="B19:B20"/>
    <mergeCell ref="C19:C20"/>
    <mergeCell ref="D19:D20"/>
    <mergeCell ref="E19:E20"/>
    <mergeCell ref="F19:F20"/>
    <mergeCell ref="G19:G20"/>
    <mergeCell ref="H19:H20"/>
    <mergeCell ref="I19:I20"/>
    <mergeCell ref="B17:B18"/>
    <mergeCell ref="C17:C18"/>
    <mergeCell ref="D17:D18"/>
    <mergeCell ref="E17:E18"/>
    <mergeCell ref="F17:F18"/>
    <mergeCell ref="O19:O20"/>
    <mergeCell ref="J19:J20"/>
    <mergeCell ref="K17:K18"/>
    <mergeCell ref="K19:K20"/>
    <mergeCell ref="L17:L18"/>
    <mergeCell ref="L19:L20"/>
    <mergeCell ref="M17:M18"/>
    <mergeCell ref="M19:M20"/>
    <mergeCell ref="N17:N18"/>
    <mergeCell ref="N19:N20"/>
  </mergeCells>
  <phoneticPr fontId="30" type="noConversion"/>
  <conditionalFormatting sqref="L19 L54:L424 L50:L51 L28:L48 L21:L24 L13:L17">
    <cfRule type="cellIs" dxfId="407" priority="455" operator="equal">
      <formula>"Catastrófico"</formula>
    </cfRule>
    <cfRule type="cellIs" dxfId="406" priority="456" operator="equal">
      <formula>"Mayor"</formula>
    </cfRule>
    <cfRule type="cellIs" dxfId="405" priority="457" operator="equal">
      <formula>"Moderado"</formula>
    </cfRule>
  </conditionalFormatting>
  <conditionalFormatting sqref="J19 J50:J51 J54:J424 J28:J48 J21:J24 J13:J17">
    <cfRule type="cellIs" dxfId="404" priority="446" operator="equal">
      <formula>"Rara vez"</formula>
    </cfRule>
    <cfRule type="cellIs" dxfId="403" priority="447" operator="equal">
      <formula>"Improbable"</formula>
    </cfRule>
    <cfRule type="cellIs" dxfId="402" priority="448" operator="equal">
      <formula>"Probable"</formula>
    </cfRule>
    <cfRule type="cellIs" dxfId="401" priority="449" operator="equal">
      <formula>"Posible"</formula>
    </cfRule>
    <cfRule type="cellIs" dxfId="400" priority="450" operator="equal">
      <formula>"Casi Seguro"</formula>
    </cfRule>
  </conditionalFormatting>
  <conditionalFormatting sqref="AC13:AC424">
    <cfRule type="cellIs" dxfId="399" priority="443" operator="equal">
      <formula>"Debil"</formula>
    </cfRule>
    <cfRule type="cellIs" dxfId="398" priority="444" operator="equal">
      <formula>"Moderado"</formula>
    </cfRule>
    <cfRule type="cellIs" dxfId="397" priority="445" operator="equal">
      <formula>"Fuerte"</formula>
    </cfRule>
  </conditionalFormatting>
  <conditionalFormatting sqref="AG28:AG424 AG13:AG24">
    <cfRule type="cellIs" dxfId="396" priority="440" operator="equal">
      <formula>"Debil"</formula>
    </cfRule>
    <cfRule type="cellIs" dxfId="395" priority="441" operator="equal">
      <formula>"Moderado"</formula>
    </cfRule>
    <cfRule type="cellIs" dxfId="394" priority="442" operator="equal">
      <formula>"Fuerte"</formula>
    </cfRule>
  </conditionalFormatting>
  <conditionalFormatting sqref="N19 N50:N51 N54:N424 N28:N48 N21:N25 N13:N17">
    <cfRule type="cellIs" dxfId="393" priority="436" operator="equal">
      <formula>"Moderado"</formula>
    </cfRule>
    <cfRule type="cellIs" dxfId="392" priority="437" operator="equal">
      <formula>"Alto"</formula>
    </cfRule>
    <cfRule type="cellIs" dxfId="391" priority="438" operator="equal">
      <formula>"Extremo"</formula>
    </cfRule>
  </conditionalFormatting>
  <conditionalFormatting sqref="L25">
    <cfRule type="cellIs" dxfId="390" priority="433" operator="equal">
      <formula>"Catastrófico"</formula>
    </cfRule>
    <cfRule type="cellIs" dxfId="389" priority="434" operator="equal">
      <formula>"Mayor"</formula>
    </cfRule>
    <cfRule type="cellIs" dxfId="388" priority="435" operator="equal">
      <formula>"Moderado"</formula>
    </cfRule>
  </conditionalFormatting>
  <conditionalFormatting sqref="J25">
    <cfRule type="cellIs" dxfId="387" priority="428" operator="equal">
      <formula>"Rara vez"</formula>
    </cfRule>
    <cfRule type="cellIs" dxfId="386" priority="429" operator="equal">
      <formula>"Improbable"</formula>
    </cfRule>
    <cfRule type="cellIs" dxfId="385" priority="430" operator="equal">
      <formula>"Probable"</formula>
    </cfRule>
    <cfRule type="cellIs" dxfId="384" priority="431" operator="equal">
      <formula>"Posible"</formula>
    </cfRule>
    <cfRule type="cellIs" dxfId="383" priority="432" operator="equal">
      <formula>"Casi Seguro"</formula>
    </cfRule>
  </conditionalFormatting>
  <conditionalFormatting sqref="AG25:AG27">
    <cfRule type="cellIs" dxfId="382" priority="422" operator="equal">
      <formula>"Debil"</formula>
    </cfRule>
    <cfRule type="cellIs" dxfId="381" priority="423" operator="equal">
      <formula>"Moderado"</formula>
    </cfRule>
    <cfRule type="cellIs" dxfId="380" priority="424" operator="equal">
      <formula>"Fuerte"</formula>
    </cfRule>
  </conditionalFormatting>
  <conditionalFormatting sqref="AK13">
    <cfRule type="cellIs" dxfId="379" priority="400" operator="equal">
      <formula>"Rara vez"</formula>
    </cfRule>
    <cfRule type="cellIs" dxfId="378" priority="401" operator="equal">
      <formula>"Improbable"</formula>
    </cfRule>
    <cfRule type="cellIs" dxfId="377" priority="402" operator="equal">
      <formula>"Probable"</formula>
    </cfRule>
    <cfRule type="cellIs" dxfId="376" priority="403" operator="equal">
      <formula>"Posible"</formula>
    </cfRule>
    <cfRule type="cellIs" dxfId="375" priority="404" operator="equal">
      <formula>"Casi Seguro"</formula>
    </cfRule>
  </conditionalFormatting>
  <conditionalFormatting sqref="AN13">
    <cfRule type="cellIs" dxfId="374" priority="397" operator="equal">
      <formula>"Catastrófico"</formula>
    </cfRule>
    <cfRule type="cellIs" dxfId="373" priority="398" operator="equal">
      <formula>"Mayor"</formula>
    </cfRule>
    <cfRule type="cellIs" dxfId="372" priority="399" operator="equal">
      <formula>"Moderado"</formula>
    </cfRule>
  </conditionalFormatting>
  <conditionalFormatting sqref="AO51">
    <cfRule type="cellIs" dxfId="371" priority="1" operator="equal">
      <formula>"Moderado"</formula>
    </cfRule>
    <cfRule type="cellIs" dxfId="370" priority="2" operator="equal">
      <formula>"Alto"</formula>
    </cfRule>
    <cfRule type="cellIs" dxfId="369" priority="3" operator="equal">
      <formula>"Extremo"</formula>
    </cfRule>
  </conditionalFormatting>
  <conditionalFormatting sqref="AO13">
    <cfRule type="cellIs" dxfId="368" priority="391" operator="equal">
      <formula>"Moderado"</formula>
    </cfRule>
    <cfRule type="cellIs" dxfId="367" priority="392" operator="equal">
      <formula>"Alto"</formula>
    </cfRule>
    <cfRule type="cellIs" dxfId="366" priority="393" operator="equal">
      <formula>"Extremo"</formula>
    </cfRule>
  </conditionalFormatting>
  <conditionalFormatting sqref="AK14">
    <cfRule type="cellIs" dxfId="365" priority="375" operator="equal">
      <formula>"Rara vez"</formula>
    </cfRule>
    <cfRule type="cellIs" dxfId="364" priority="376" operator="equal">
      <formula>"Improbable"</formula>
    </cfRule>
    <cfRule type="cellIs" dxfId="363" priority="377" operator="equal">
      <formula>"Probable"</formula>
    </cfRule>
    <cfRule type="cellIs" dxfId="362" priority="378" operator="equal">
      <formula>"Posible"</formula>
    </cfRule>
    <cfRule type="cellIs" dxfId="361" priority="379" operator="equal">
      <formula>"Casi Seguro"</formula>
    </cfRule>
  </conditionalFormatting>
  <conditionalFormatting sqref="AN14">
    <cfRule type="cellIs" dxfId="360" priority="372" operator="equal">
      <formula>"Catastrófico"</formula>
    </cfRule>
    <cfRule type="cellIs" dxfId="359" priority="373" operator="equal">
      <formula>"Mayor"</formula>
    </cfRule>
    <cfRule type="cellIs" dxfId="358" priority="374" operator="equal">
      <formula>"Moderado"</formula>
    </cfRule>
  </conditionalFormatting>
  <conditionalFormatting sqref="AO14">
    <cfRule type="cellIs" dxfId="357" priority="369" operator="equal">
      <formula>"Moderado"</formula>
    </cfRule>
    <cfRule type="cellIs" dxfId="356" priority="370" operator="equal">
      <formula>"Alto"</formula>
    </cfRule>
    <cfRule type="cellIs" dxfId="355" priority="371" operator="equal">
      <formula>"Extremo"</formula>
    </cfRule>
  </conditionalFormatting>
  <conditionalFormatting sqref="AN15">
    <cfRule type="cellIs" dxfId="354" priority="355" operator="equal">
      <formula>"Catastrófico"</formula>
    </cfRule>
    <cfRule type="cellIs" dxfId="353" priority="356" operator="equal">
      <formula>"Mayor"</formula>
    </cfRule>
    <cfRule type="cellIs" dxfId="352" priority="357" operator="equal">
      <formula>"Moderado"</formula>
    </cfRule>
  </conditionalFormatting>
  <conditionalFormatting sqref="AK15">
    <cfRule type="cellIs" dxfId="351" priority="345" operator="equal">
      <formula>"Rara vez"</formula>
    </cfRule>
    <cfRule type="cellIs" dxfId="350" priority="346" operator="equal">
      <formula>"Improbable"</formula>
    </cfRule>
    <cfRule type="cellIs" dxfId="349" priority="347" operator="equal">
      <formula>"Probable"</formula>
    </cfRule>
    <cfRule type="cellIs" dxfId="348" priority="348" operator="equal">
      <formula>"Posible"</formula>
    </cfRule>
    <cfRule type="cellIs" dxfId="347" priority="349" operator="equal">
      <formula>"Casi Seguro"</formula>
    </cfRule>
  </conditionalFormatting>
  <conditionalFormatting sqref="AO15">
    <cfRule type="cellIs" dxfId="346" priority="342" operator="equal">
      <formula>"Moderado"</formula>
    </cfRule>
    <cfRule type="cellIs" dxfId="345" priority="343" operator="equal">
      <formula>"Alto"</formula>
    </cfRule>
    <cfRule type="cellIs" dxfId="344" priority="344" operator="equal">
      <formula>"Extremo"</formula>
    </cfRule>
  </conditionalFormatting>
  <conditionalFormatting sqref="AN16">
    <cfRule type="cellIs" dxfId="343" priority="339" operator="equal">
      <formula>"Catastrófico"</formula>
    </cfRule>
    <cfRule type="cellIs" dxfId="342" priority="340" operator="equal">
      <formula>"Mayor"</formula>
    </cfRule>
    <cfRule type="cellIs" dxfId="341" priority="341" operator="equal">
      <formula>"Moderado"</formula>
    </cfRule>
  </conditionalFormatting>
  <conditionalFormatting sqref="AK16">
    <cfRule type="cellIs" dxfId="340" priority="334" operator="equal">
      <formula>"Rara vez"</formula>
    </cfRule>
    <cfRule type="cellIs" dxfId="339" priority="335" operator="equal">
      <formula>"Improbable"</formula>
    </cfRule>
    <cfRule type="cellIs" dxfId="338" priority="336" operator="equal">
      <formula>"Probable"</formula>
    </cfRule>
    <cfRule type="cellIs" dxfId="337" priority="337" operator="equal">
      <formula>"Posible"</formula>
    </cfRule>
    <cfRule type="cellIs" dxfId="336" priority="338" operator="equal">
      <formula>"Casi Seguro"</formula>
    </cfRule>
  </conditionalFormatting>
  <conditionalFormatting sqref="AO16">
    <cfRule type="cellIs" dxfId="335" priority="331" operator="equal">
      <formula>"Moderado"</formula>
    </cfRule>
    <cfRule type="cellIs" dxfId="334" priority="332" operator="equal">
      <formula>"Alto"</formula>
    </cfRule>
    <cfRule type="cellIs" dxfId="333" priority="333" operator="equal">
      <formula>"Extremo"</formula>
    </cfRule>
  </conditionalFormatting>
  <conditionalFormatting sqref="AK17">
    <cfRule type="cellIs" dxfId="332" priority="326" operator="equal">
      <formula>"Rara vez"</formula>
    </cfRule>
    <cfRule type="cellIs" dxfId="331" priority="327" operator="equal">
      <formula>"Improbable"</formula>
    </cfRule>
    <cfRule type="cellIs" dxfId="330" priority="328" operator="equal">
      <formula>"Probable"</formula>
    </cfRule>
    <cfRule type="cellIs" dxfId="329" priority="329" operator="equal">
      <formula>"Posible"</formula>
    </cfRule>
    <cfRule type="cellIs" dxfId="328" priority="330" operator="equal">
      <formula>"Casi Seguro"</formula>
    </cfRule>
  </conditionalFormatting>
  <conditionalFormatting sqref="AN17">
    <cfRule type="cellIs" dxfId="327" priority="323" operator="equal">
      <formula>"Catastrófico"</formula>
    </cfRule>
    <cfRule type="cellIs" dxfId="326" priority="324" operator="equal">
      <formula>"Mayor"</formula>
    </cfRule>
    <cfRule type="cellIs" dxfId="325" priority="325" operator="equal">
      <formula>"Moderado"</formula>
    </cfRule>
  </conditionalFormatting>
  <conditionalFormatting sqref="AO17">
    <cfRule type="cellIs" dxfId="324" priority="320" operator="equal">
      <formula>"Moderado"</formula>
    </cfRule>
    <cfRule type="cellIs" dxfId="323" priority="321" operator="equal">
      <formula>"Alto"</formula>
    </cfRule>
    <cfRule type="cellIs" dxfId="322" priority="322" operator="equal">
      <formula>"Extremo"</formula>
    </cfRule>
  </conditionalFormatting>
  <conditionalFormatting sqref="AK19">
    <cfRule type="cellIs" dxfId="321" priority="315" operator="equal">
      <formula>"Rara vez"</formula>
    </cfRule>
    <cfRule type="cellIs" dxfId="320" priority="316" operator="equal">
      <formula>"Improbable"</formula>
    </cfRule>
    <cfRule type="cellIs" dxfId="319" priority="317" operator="equal">
      <formula>"Probable"</formula>
    </cfRule>
    <cfRule type="cellIs" dxfId="318" priority="318" operator="equal">
      <formula>"Posible"</formula>
    </cfRule>
    <cfRule type="cellIs" dxfId="317" priority="319" operator="equal">
      <formula>"Casi Seguro"</formula>
    </cfRule>
  </conditionalFormatting>
  <conditionalFormatting sqref="AN19">
    <cfRule type="cellIs" dxfId="316" priority="312" operator="equal">
      <formula>"Catastrófico"</formula>
    </cfRule>
    <cfRule type="cellIs" dxfId="315" priority="313" operator="equal">
      <formula>"Mayor"</formula>
    </cfRule>
    <cfRule type="cellIs" dxfId="314" priority="314" operator="equal">
      <formula>"Moderado"</formula>
    </cfRule>
  </conditionalFormatting>
  <conditionalFormatting sqref="AO19">
    <cfRule type="cellIs" dxfId="313" priority="309" operator="equal">
      <formula>"Moderado"</formula>
    </cfRule>
    <cfRule type="cellIs" dxfId="312" priority="310" operator="equal">
      <formula>"Alto"</formula>
    </cfRule>
    <cfRule type="cellIs" dxfId="311" priority="311" operator="equal">
      <formula>"Extremo"</formula>
    </cfRule>
  </conditionalFormatting>
  <conditionalFormatting sqref="AK21">
    <cfRule type="cellIs" dxfId="310" priority="304" operator="equal">
      <formula>"Rara vez"</formula>
    </cfRule>
    <cfRule type="cellIs" dxfId="309" priority="305" operator="equal">
      <formula>"Improbable"</formula>
    </cfRule>
    <cfRule type="cellIs" dxfId="308" priority="306" operator="equal">
      <formula>"Probable"</formula>
    </cfRule>
    <cfRule type="cellIs" dxfId="307" priority="307" operator="equal">
      <formula>"Posible"</formula>
    </cfRule>
    <cfRule type="cellIs" dxfId="306" priority="308" operator="equal">
      <formula>"Casi Seguro"</formula>
    </cfRule>
  </conditionalFormatting>
  <conditionalFormatting sqref="AN21">
    <cfRule type="cellIs" dxfId="305" priority="301" operator="equal">
      <formula>"Catastrófico"</formula>
    </cfRule>
    <cfRule type="cellIs" dxfId="304" priority="302" operator="equal">
      <formula>"Mayor"</formula>
    </cfRule>
    <cfRule type="cellIs" dxfId="303" priority="303" operator="equal">
      <formula>"Moderado"</formula>
    </cfRule>
  </conditionalFormatting>
  <conditionalFormatting sqref="AO21">
    <cfRule type="cellIs" dxfId="302" priority="298" operator="equal">
      <formula>"Moderado"</formula>
    </cfRule>
    <cfRule type="cellIs" dxfId="301" priority="299" operator="equal">
      <formula>"Alto"</formula>
    </cfRule>
    <cfRule type="cellIs" dxfId="300" priority="300" operator="equal">
      <formula>"Extremo"</formula>
    </cfRule>
  </conditionalFormatting>
  <conditionalFormatting sqref="AK22">
    <cfRule type="cellIs" dxfId="299" priority="293" operator="equal">
      <formula>"Rara vez"</formula>
    </cfRule>
    <cfRule type="cellIs" dxfId="298" priority="294" operator="equal">
      <formula>"Improbable"</formula>
    </cfRule>
    <cfRule type="cellIs" dxfId="297" priority="295" operator="equal">
      <formula>"Probable"</formula>
    </cfRule>
    <cfRule type="cellIs" dxfId="296" priority="296" operator="equal">
      <formula>"Posible"</formula>
    </cfRule>
    <cfRule type="cellIs" dxfId="295" priority="297" operator="equal">
      <formula>"Casi Seguro"</formula>
    </cfRule>
  </conditionalFormatting>
  <conditionalFormatting sqref="AN22">
    <cfRule type="cellIs" dxfId="294" priority="290" operator="equal">
      <formula>"Catastrófico"</formula>
    </cfRule>
    <cfRule type="cellIs" dxfId="293" priority="291" operator="equal">
      <formula>"Mayor"</formula>
    </cfRule>
    <cfRule type="cellIs" dxfId="292" priority="292" operator="equal">
      <formula>"Moderado"</formula>
    </cfRule>
  </conditionalFormatting>
  <conditionalFormatting sqref="AO22">
    <cfRule type="cellIs" dxfId="291" priority="287" operator="equal">
      <formula>"Moderado"</formula>
    </cfRule>
    <cfRule type="cellIs" dxfId="290" priority="288" operator="equal">
      <formula>"Alto"</formula>
    </cfRule>
    <cfRule type="cellIs" dxfId="289" priority="289" operator="equal">
      <formula>"Extremo"</formula>
    </cfRule>
  </conditionalFormatting>
  <conditionalFormatting sqref="AK23">
    <cfRule type="cellIs" dxfId="288" priority="282" operator="equal">
      <formula>"Rara vez"</formula>
    </cfRule>
    <cfRule type="cellIs" dxfId="287" priority="283" operator="equal">
      <formula>"Improbable"</formula>
    </cfRule>
    <cfRule type="cellIs" dxfId="286" priority="284" operator="equal">
      <formula>"Probable"</formula>
    </cfRule>
    <cfRule type="cellIs" dxfId="285" priority="285" operator="equal">
      <formula>"Posible"</formula>
    </cfRule>
    <cfRule type="cellIs" dxfId="284" priority="286" operator="equal">
      <formula>"Casi Seguro"</formula>
    </cfRule>
  </conditionalFormatting>
  <conditionalFormatting sqref="AN23">
    <cfRule type="cellIs" dxfId="283" priority="279" operator="equal">
      <formula>"Catastrófico"</formula>
    </cfRule>
    <cfRule type="cellIs" dxfId="282" priority="280" operator="equal">
      <formula>"Mayor"</formula>
    </cfRule>
    <cfRule type="cellIs" dxfId="281" priority="281" operator="equal">
      <formula>"Moderado"</formula>
    </cfRule>
  </conditionalFormatting>
  <conditionalFormatting sqref="AO23">
    <cfRule type="cellIs" dxfId="280" priority="276" operator="equal">
      <formula>"Moderado"</formula>
    </cfRule>
    <cfRule type="cellIs" dxfId="279" priority="277" operator="equal">
      <formula>"Alto"</formula>
    </cfRule>
    <cfRule type="cellIs" dxfId="278" priority="278" operator="equal">
      <formula>"Extremo"</formula>
    </cfRule>
  </conditionalFormatting>
  <conditionalFormatting sqref="AK24">
    <cfRule type="cellIs" dxfId="277" priority="271" operator="equal">
      <formula>"Rara vez"</formula>
    </cfRule>
    <cfRule type="cellIs" dxfId="276" priority="272" operator="equal">
      <formula>"Improbable"</formula>
    </cfRule>
    <cfRule type="cellIs" dxfId="275" priority="273" operator="equal">
      <formula>"Probable"</formula>
    </cfRule>
    <cfRule type="cellIs" dxfId="274" priority="274" operator="equal">
      <formula>"Posible"</formula>
    </cfRule>
    <cfRule type="cellIs" dxfId="273" priority="275" operator="equal">
      <formula>"Casi Seguro"</formula>
    </cfRule>
  </conditionalFormatting>
  <conditionalFormatting sqref="AN24">
    <cfRule type="cellIs" dxfId="272" priority="268" operator="equal">
      <formula>"Catastrófico"</formula>
    </cfRule>
    <cfRule type="cellIs" dxfId="271" priority="269" operator="equal">
      <formula>"Mayor"</formula>
    </cfRule>
    <cfRule type="cellIs" dxfId="270" priority="270" operator="equal">
      <formula>"Moderado"</formula>
    </cfRule>
  </conditionalFormatting>
  <conditionalFormatting sqref="AO24">
    <cfRule type="cellIs" dxfId="269" priority="265" operator="equal">
      <formula>"Moderado"</formula>
    </cfRule>
    <cfRule type="cellIs" dxfId="268" priority="266" operator="equal">
      <formula>"Alto"</formula>
    </cfRule>
    <cfRule type="cellIs" dxfId="267" priority="267" operator="equal">
      <formula>"Extremo"</formula>
    </cfRule>
  </conditionalFormatting>
  <conditionalFormatting sqref="AK25">
    <cfRule type="cellIs" dxfId="266" priority="260" operator="equal">
      <formula>"Rara vez"</formula>
    </cfRule>
    <cfRule type="cellIs" dxfId="265" priority="261" operator="equal">
      <formula>"Improbable"</formula>
    </cfRule>
    <cfRule type="cellIs" dxfId="264" priority="262" operator="equal">
      <formula>"Probable"</formula>
    </cfRule>
    <cfRule type="cellIs" dxfId="263" priority="263" operator="equal">
      <formula>"Posible"</formula>
    </cfRule>
    <cfRule type="cellIs" dxfId="262" priority="264" operator="equal">
      <formula>"Casi Seguro"</formula>
    </cfRule>
  </conditionalFormatting>
  <conditionalFormatting sqref="AN25">
    <cfRule type="cellIs" dxfId="261" priority="257" operator="equal">
      <formula>"Catastrófico"</formula>
    </cfRule>
    <cfRule type="cellIs" dxfId="260" priority="258" operator="equal">
      <formula>"Mayor"</formula>
    </cfRule>
    <cfRule type="cellIs" dxfId="259" priority="259" operator="equal">
      <formula>"Moderado"</formula>
    </cfRule>
  </conditionalFormatting>
  <conditionalFormatting sqref="AO25">
    <cfRule type="cellIs" dxfId="258" priority="254" operator="equal">
      <formula>"Moderado"</formula>
    </cfRule>
    <cfRule type="cellIs" dxfId="257" priority="255" operator="equal">
      <formula>"Alto"</formula>
    </cfRule>
    <cfRule type="cellIs" dxfId="256" priority="256" operator="equal">
      <formula>"Extremo"</formula>
    </cfRule>
  </conditionalFormatting>
  <conditionalFormatting sqref="AK28">
    <cfRule type="cellIs" dxfId="255" priority="249" operator="equal">
      <formula>"Rara vez"</formula>
    </cfRule>
    <cfRule type="cellIs" dxfId="254" priority="250" operator="equal">
      <formula>"Improbable"</formula>
    </cfRule>
    <cfRule type="cellIs" dxfId="253" priority="251" operator="equal">
      <formula>"Probable"</formula>
    </cfRule>
    <cfRule type="cellIs" dxfId="252" priority="252" operator="equal">
      <formula>"Posible"</formula>
    </cfRule>
    <cfRule type="cellIs" dxfId="251" priority="253" operator="equal">
      <formula>"Casi Seguro"</formula>
    </cfRule>
  </conditionalFormatting>
  <conditionalFormatting sqref="AN28">
    <cfRule type="cellIs" dxfId="250" priority="246" operator="equal">
      <formula>"Catastrófico"</formula>
    </cfRule>
    <cfRule type="cellIs" dxfId="249" priority="247" operator="equal">
      <formula>"Mayor"</formula>
    </cfRule>
    <cfRule type="cellIs" dxfId="248" priority="248" operator="equal">
      <formula>"Moderado"</formula>
    </cfRule>
  </conditionalFormatting>
  <conditionalFormatting sqref="AO28">
    <cfRule type="cellIs" dxfId="247" priority="243" operator="equal">
      <formula>"Moderado"</formula>
    </cfRule>
    <cfRule type="cellIs" dxfId="246" priority="244" operator="equal">
      <formula>"Alto"</formula>
    </cfRule>
    <cfRule type="cellIs" dxfId="245" priority="245" operator="equal">
      <formula>"Extremo"</formula>
    </cfRule>
  </conditionalFormatting>
  <conditionalFormatting sqref="AK29">
    <cfRule type="cellIs" dxfId="244" priority="238" operator="equal">
      <formula>"Rara vez"</formula>
    </cfRule>
    <cfRule type="cellIs" dxfId="243" priority="239" operator="equal">
      <formula>"Improbable"</formula>
    </cfRule>
    <cfRule type="cellIs" dxfId="242" priority="240" operator="equal">
      <formula>"Probable"</formula>
    </cfRule>
    <cfRule type="cellIs" dxfId="241" priority="241" operator="equal">
      <formula>"Posible"</formula>
    </cfRule>
    <cfRule type="cellIs" dxfId="240" priority="242" operator="equal">
      <formula>"Casi Seguro"</formula>
    </cfRule>
  </conditionalFormatting>
  <conditionalFormatting sqref="AN29">
    <cfRule type="cellIs" dxfId="239" priority="235" operator="equal">
      <formula>"Catastrófico"</formula>
    </cfRule>
    <cfRule type="cellIs" dxfId="238" priority="236" operator="equal">
      <formula>"Mayor"</formula>
    </cfRule>
    <cfRule type="cellIs" dxfId="237" priority="237" operator="equal">
      <formula>"Moderado"</formula>
    </cfRule>
  </conditionalFormatting>
  <conditionalFormatting sqref="AO29">
    <cfRule type="cellIs" dxfId="236" priority="232" operator="equal">
      <formula>"Moderado"</formula>
    </cfRule>
    <cfRule type="cellIs" dxfId="235" priority="233" operator="equal">
      <formula>"Alto"</formula>
    </cfRule>
    <cfRule type="cellIs" dxfId="234" priority="234" operator="equal">
      <formula>"Extremo"</formula>
    </cfRule>
  </conditionalFormatting>
  <conditionalFormatting sqref="AK30">
    <cfRule type="cellIs" dxfId="233" priority="227" operator="equal">
      <formula>"Rara vez"</formula>
    </cfRule>
    <cfRule type="cellIs" dxfId="232" priority="228" operator="equal">
      <formula>"Improbable"</formula>
    </cfRule>
    <cfRule type="cellIs" dxfId="231" priority="229" operator="equal">
      <formula>"Probable"</formula>
    </cfRule>
    <cfRule type="cellIs" dxfId="230" priority="230" operator="equal">
      <formula>"Posible"</formula>
    </cfRule>
    <cfRule type="cellIs" dxfId="229" priority="231" operator="equal">
      <formula>"Casi Seguro"</formula>
    </cfRule>
  </conditionalFormatting>
  <conditionalFormatting sqref="AN30">
    <cfRule type="cellIs" dxfId="228" priority="224" operator="equal">
      <formula>"Catastrófico"</formula>
    </cfRule>
    <cfRule type="cellIs" dxfId="227" priority="225" operator="equal">
      <formula>"Mayor"</formula>
    </cfRule>
    <cfRule type="cellIs" dxfId="226" priority="226" operator="equal">
      <formula>"Moderado"</formula>
    </cfRule>
  </conditionalFormatting>
  <conditionalFormatting sqref="AO30">
    <cfRule type="cellIs" dxfId="225" priority="221" operator="equal">
      <formula>"Moderado"</formula>
    </cfRule>
    <cfRule type="cellIs" dxfId="224" priority="222" operator="equal">
      <formula>"Alto"</formula>
    </cfRule>
    <cfRule type="cellIs" dxfId="223" priority="223" operator="equal">
      <formula>"Extremo"</formula>
    </cfRule>
  </conditionalFormatting>
  <conditionalFormatting sqref="AK31">
    <cfRule type="cellIs" dxfId="222" priority="216" operator="equal">
      <formula>"Rara vez"</formula>
    </cfRule>
    <cfRule type="cellIs" dxfId="221" priority="217" operator="equal">
      <formula>"Improbable"</formula>
    </cfRule>
    <cfRule type="cellIs" dxfId="220" priority="218" operator="equal">
      <formula>"Probable"</formula>
    </cfRule>
    <cfRule type="cellIs" dxfId="219" priority="219" operator="equal">
      <formula>"Posible"</formula>
    </cfRule>
    <cfRule type="cellIs" dxfId="218" priority="220" operator="equal">
      <formula>"Casi Seguro"</formula>
    </cfRule>
  </conditionalFormatting>
  <conditionalFormatting sqref="AN31">
    <cfRule type="cellIs" dxfId="217" priority="213" operator="equal">
      <formula>"Catastrófico"</formula>
    </cfRule>
    <cfRule type="cellIs" dxfId="216" priority="214" operator="equal">
      <formula>"Mayor"</formula>
    </cfRule>
    <cfRule type="cellIs" dxfId="215" priority="215" operator="equal">
      <formula>"Moderado"</formula>
    </cfRule>
  </conditionalFormatting>
  <conditionalFormatting sqref="AO31">
    <cfRule type="cellIs" dxfId="214" priority="210" operator="equal">
      <formula>"Moderado"</formula>
    </cfRule>
    <cfRule type="cellIs" dxfId="213" priority="211" operator="equal">
      <formula>"Alto"</formula>
    </cfRule>
    <cfRule type="cellIs" dxfId="212" priority="212" operator="equal">
      <formula>"Extremo"</formula>
    </cfRule>
  </conditionalFormatting>
  <conditionalFormatting sqref="AK32">
    <cfRule type="cellIs" dxfId="211" priority="205" operator="equal">
      <formula>"Rara vez"</formula>
    </cfRule>
    <cfRule type="cellIs" dxfId="210" priority="206" operator="equal">
      <formula>"Improbable"</formula>
    </cfRule>
    <cfRule type="cellIs" dxfId="209" priority="207" operator="equal">
      <formula>"Probable"</formula>
    </cfRule>
    <cfRule type="cellIs" dxfId="208" priority="208" operator="equal">
      <formula>"Posible"</formula>
    </cfRule>
    <cfRule type="cellIs" dxfId="207" priority="209" operator="equal">
      <formula>"Casi Seguro"</formula>
    </cfRule>
  </conditionalFormatting>
  <conditionalFormatting sqref="AN32">
    <cfRule type="cellIs" dxfId="206" priority="202" operator="equal">
      <formula>"Catastrófico"</formula>
    </cfRule>
    <cfRule type="cellIs" dxfId="205" priority="203" operator="equal">
      <formula>"Mayor"</formula>
    </cfRule>
    <cfRule type="cellIs" dxfId="204" priority="204" operator="equal">
      <formula>"Moderado"</formula>
    </cfRule>
  </conditionalFormatting>
  <conditionalFormatting sqref="AO32">
    <cfRule type="cellIs" dxfId="203" priority="199" operator="equal">
      <formula>"Moderado"</formula>
    </cfRule>
    <cfRule type="cellIs" dxfId="202" priority="200" operator="equal">
      <formula>"Alto"</formula>
    </cfRule>
    <cfRule type="cellIs" dxfId="201" priority="201" operator="equal">
      <formula>"Extremo"</formula>
    </cfRule>
  </conditionalFormatting>
  <conditionalFormatting sqref="AK33">
    <cfRule type="cellIs" dxfId="200" priority="194" operator="equal">
      <formula>"Rara vez"</formula>
    </cfRule>
    <cfRule type="cellIs" dxfId="199" priority="195" operator="equal">
      <formula>"Improbable"</formula>
    </cfRule>
    <cfRule type="cellIs" dxfId="198" priority="196" operator="equal">
      <formula>"Probable"</formula>
    </cfRule>
    <cfRule type="cellIs" dxfId="197" priority="197" operator="equal">
      <formula>"Posible"</formula>
    </cfRule>
    <cfRule type="cellIs" dxfId="196" priority="198" operator="equal">
      <formula>"Casi Seguro"</formula>
    </cfRule>
  </conditionalFormatting>
  <conditionalFormatting sqref="AN33">
    <cfRule type="cellIs" dxfId="195" priority="191" operator="equal">
      <formula>"Catastrófico"</formula>
    </cfRule>
    <cfRule type="cellIs" dxfId="194" priority="192" operator="equal">
      <formula>"Mayor"</formula>
    </cfRule>
    <cfRule type="cellIs" dxfId="193" priority="193" operator="equal">
      <formula>"Moderado"</formula>
    </cfRule>
  </conditionalFormatting>
  <conditionalFormatting sqref="AO33">
    <cfRule type="cellIs" dxfId="192" priority="188" operator="equal">
      <formula>"Moderado"</formula>
    </cfRule>
    <cfRule type="cellIs" dxfId="191" priority="189" operator="equal">
      <formula>"Alto"</formula>
    </cfRule>
    <cfRule type="cellIs" dxfId="190" priority="190" operator="equal">
      <formula>"Extremo"</formula>
    </cfRule>
  </conditionalFormatting>
  <conditionalFormatting sqref="AK34">
    <cfRule type="cellIs" dxfId="189" priority="183" operator="equal">
      <formula>"Rara vez"</formula>
    </cfRule>
    <cfRule type="cellIs" dxfId="188" priority="184" operator="equal">
      <formula>"Improbable"</formula>
    </cfRule>
    <cfRule type="cellIs" dxfId="187" priority="185" operator="equal">
      <formula>"Probable"</formula>
    </cfRule>
    <cfRule type="cellIs" dxfId="186" priority="186" operator="equal">
      <formula>"Posible"</formula>
    </cfRule>
    <cfRule type="cellIs" dxfId="185" priority="187" operator="equal">
      <formula>"Casi Seguro"</formula>
    </cfRule>
  </conditionalFormatting>
  <conditionalFormatting sqref="AN34">
    <cfRule type="cellIs" dxfId="184" priority="180" operator="equal">
      <formula>"Catastrófico"</formula>
    </cfRule>
    <cfRule type="cellIs" dxfId="183" priority="181" operator="equal">
      <formula>"Mayor"</formula>
    </cfRule>
    <cfRule type="cellIs" dxfId="182" priority="182" operator="equal">
      <formula>"Moderado"</formula>
    </cfRule>
  </conditionalFormatting>
  <conditionalFormatting sqref="AO34">
    <cfRule type="cellIs" dxfId="181" priority="177" operator="equal">
      <formula>"Moderado"</formula>
    </cfRule>
    <cfRule type="cellIs" dxfId="180" priority="178" operator="equal">
      <formula>"Alto"</formula>
    </cfRule>
    <cfRule type="cellIs" dxfId="179" priority="179" operator="equal">
      <formula>"Extremo"</formula>
    </cfRule>
  </conditionalFormatting>
  <conditionalFormatting sqref="AK35">
    <cfRule type="cellIs" dxfId="178" priority="172" operator="equal">
      <formula>"Rara vez"</formula>
    </cfRule>
    <cfRule type="cellIs" dxfId="177" priority="173" operator="equal">
      <formula>"Improbable"</formula>
    </cfRule>
    <cfRule type="cellIs" dxfId="176" priority="174" operator="equal">
      <formula>"Probable"</formula>
    </cfRule>
    <cfRule type="cellIs" dxfId="175" priority="175" operator="equal">
      <formula>"Posible"</formula>
    </cfRule>
    <cfRule type="cellIs" dxfId="174" priority="176" operator="equal">
      <formula>"Casi Seguro"</formula>
    </cfRule>
  </conditionalFormatting>
  <conditionalFormatting sqref="AN35">
    <cfRule type="cellIs" dxfId="173" priority="169" operator="equal">
      <formula>"Catastrófico"</formula>
    </cfRule>
    <cfRule type="cellIs" dxfId="172" priority="170" operator="equal">
      <formula>"Mayor"</formula>
    </cfRule>
    <cfRule type="cellIs" dxfId="171" priority="171" operator="equal">
      <formula>"Moderado"</formula>
    </cfRule>
  </conditionalFormatting>
  <conditionalFormatting sqref="AO35">
    <cfRule type="cellIs" dxfId="170" priority="166" operator="equal">
      <formula>"Moderado"</formula>
    </cfRule>
    <cfRule type="cellIs" dxfId="169" priority="167" operator="equal">
      <formula>"Alto"</formula>
    </cfRule>
    <cfRule type="cellIs" dxfId="168" priority="168" operator="equal">
      <formula>"Extremo"</formula>
    </cfRule>
  </conditionalFormatting>
  <conditionalFormatting sqref="AK36">
    <cfRule type="cellIs" dxfId="167" priority="161" operator="equal">
      <formula>"Rara vez"</formula>
    </cfRule>
    <cfRule type="cellIs" dxfId="166" priority="162" operator="equal">
      <formula>"Improbable"</formula>
    </cfRule>
    <cfRule type="cellIs" dxfId="165" priority="163" operator="equal">
      <formula>"Probable"</formula>
    </cfRule>
    <cfRule type="cellIs" dxfId="164" priority="164" operator="equal">
      <formula>"Posible"</formula>
    </cfRule>
    <cfRule type="cellIs" dxfId="163" priority="165" operator="equal">
      <formula>"Casi Seguro"</formula>
    </cfRule>
  </conditionalFormatting>
  <conditionalFormatting sqref="AN36">
    <cfRule type="cellIs" dxfId="162" priority="158" operator="equal">
      <formula>"Catastrófico"</formula>
    </cfRule>
    <cfRule type="cellIs" dxfId="161" priority="159" operator="equal">
      <formula>"Mayor"</formula>
    </cfRule>
    <cfRule type="cellIs" dxfId="160" priority="160" operator="equal">
      <formula>"Moderado"</formula>
    </cfRule>
  </conditionalFormatting>
  <conditionalFormatting sqref="AO36">
    <cfRule type="cellIs" dxfId="159" priority="155" operator="equal">
      <formula>"Moderado"</formula>
    </cfRule>
    <cfRule type="cellIs" dxfId="158" priority="156" operator="equal">
      <formula>"Alto"</formula>
    </cfRule>
    <cfRule type="cellIs" dxfId="157" priority="157" operator="equal">
      <formula>"Extremo"</formula>
    </cfRule>
  </conditionalFormatting>
  <conditionalFormatting sqref="AK37">
    <cfRule type="cellIs" dxfId="156" priority="150" operator="equal">
      <formula>"Rara vez"</formula>
    </cfRule>
    <cfRule type="cellIs" dxfId="155" priority="151" operator="equal">
      <formula>"Improbable"</formula>
    </cfRule>
    <cfRule type="cellIs" dxfId="154" priority="152" operator="equal">
      <formula>"Probable"</formula>
    </cfRule>
    <cfRule type="cellIs" dxfId="153" priority="153" operator="equal">
      <formula>"Posible"</formula>
    </cfRule>
    <cfRule type="cellIs" dxfId="152" priority="154" operator="equal">
      <formula>"Casi Seguro"</formula>
    </cfRule>
  </conditionalFormatting>
  <conditionalFormatting sqref="AN37">
    <cfRule type="cellIs" dxfId="151" priority="147" operator="equal">
      <formula>"Catastrófico"</formula>
    </cfRule>
    <cfRule type="cellIs" dxfId="150" priority="148" operator="equal">
      <formula>"Mayor"</formula>
    </cfRule>
    <cfRule type="cellIs" dxfId="149" priority="149" operator="equal">
      <formula>"Moderado"</formula>
    </cfRule>
  </conditionalFormatting>
  <conditionalFormatting sqref="AO37">
    <cfRule type="cellIs" dxfId="148" priority="144" operator="equal">
      <formula>"Moderado"</formula>
    </cfRule>
    <cfRule type="cellIs" dxfId="147" priority="145" operator="equal">
      <formula>"Alto"</formula>
    </cfRule>
    <cfRule type="cellIs" dxfId="146" priority="146" operator="equal">
      <formula>"Extremo"</formula>
    </cfRule>
  </conditionalFormatting>
  <conditionalFormatting sqref="AK38">
    <cfRule type="cellIs" dxfId="145" priority="139" operator="equal">
      <formula>"Rara vez"</formula>
    </cfRule>
    <cfRule type="cellIs" dxfId="144" priority="140" operator="equal">
      <formula>"Improbable"</formula>
    </cfRule>
    <cfRule type="cellIs" dxfId="143" priority="141" operator="equal">
      <formula>"Probable"</formula>
    </cfRule>
    <cfRule type="cellIs" dxfId="142" priority="142" operator="equal">
      <formula>"Posible"</formula>
    </cfRule>
    <cfRule type="cellIs" dxfId="141" priority="143" operator="equal">
      <formula>"Casi Seguro"</formula>
    </cfRule>
  </conditionalFormatting>
  <conditionalFormatting sqref="AN38">
    <cfRule type="cellIs" dxfId="140" priority="136" operator="equal">
      <formula>"Catastrófico"</formula>
    </cfRule>
    <cfRule type="cellIs" dxfId="139" priority="137" operator="equal">
      <formula>"Mayor"</formula>
    </cfRule>
    <cfRule type="cellIs" dxfId="138" priority="138" operator="equal">
      <formula>"Moderado"</formula>
    </cfRule>
  </conditionalFormatting>
  <conditionalFormatting sqref="AO38">
    <cfRule type="cellIs" dxfId="137" priority="133" operator="equal">
      <formula>"Moderado"</formula>
    </cfRule>
    <cfRule type="cellIs" dxfId="136" priority="134" operator="equal">
      <formula>"Alto"</formula>
    </cfRule>
    <cfRule type="cellIs" dxfId="135" priority="135" operator="equal">
      <formula>"Extremo"</formula>
    </cfRule>
  </conditionalFormatting>
  <conditionalFormatting sqref="AK39">
    <cfRule type="cellIs" dxfId="134" priority="128" operator="equal">
      <formula>"Rara vez"</formula>
    </cfRule>
    <cfRule type="cellIs" dxfId="133" priority="129" operator="equal">
      <formula>"Improbable"</formula>
    </cfRule>
    <cfRule type="cellIs" dxfId="132" priority="130" operator="equal">
      <formula>"Probable"</formula>
    </cfRule>
    <cfRule type="cellIs" dxfId="131" priority="131" operator="equal">
      <formula>"Posible"</formula>
    </cfRule>
    <cfRule type="cellIs" dxfId="130" priority="132" operator="equal">
      <formula>"Casi Seguro"</formula>
    </cfRule>
  </conditionalFormatting>
  <conditionalFormatting sqref="AN39">
    <cfRule type="cellIs" dxfId="129" priority="125" operator="equal">
      <formula>"Catastrófico"</formula>
    </cfRule>
    <cfRule type="cellIs" dxfId="128" priority="126" operator="equal">
      <formula>"Mayor"</formula>
    </cfRule>
    <cfRule type="cellIs" dxfId="127" priority="127" operator="equal">
      <formula>"Moderado"</formula>
    </cfRule>
  </conditionalFormatting>
  <conditionalFormatting sqref="AO39">
    <cfRule type="cellIs" dxfId="126" priority="122" operator="equal">
      <formula>"Moderado"</formula>
    </cfRule>
    <cfRule type="cellIs" dxfId="125" priority="123" operator="equal">
      <formula>"Alto"</formula>
    </cfRule>
    <cfRule type="cellIs" dxfId="124" priority="124" operator="equal">
      <formula>"Extremo"</formula>
    </cfRule>
  </conditionalFormatting>
  <conditionalFormatting sqref="AK40">
    <cfRule type="cellIs" dxfId="123" priority="117" operator="equal">
      <formula>"Rara vez"</formula>
    </cfRule>
    <cfRule type="cellIs" dxfId="122" priority="118" operator="equal">
      <formula>"Improbable"</formula>
    </cfRule>
    <cfRule type="cellIs" dxfId="121" priority="119" operator="equal">
      <formula>"Probable"</formula>
    </cfRule>
    <cfRule type="cellIs" dxfId="120" priority="120" operator="equal">
      <formula>"Posible"</formula>
    </cfRule>
    <cfRule type="cellIs" dxfId="119" priority="121" operator="equal">
      <formula>"Casi Seguro"</formula>
    </cfRule>
  </conditionalFormatting>
  <conditionalFormatting sqref="AN40">
    <cfRule type="cellIs" dxfId="118" priority="114" operator="equal">
      <formula>"Catastrófico"</formula>
    </cfRule>
    <cfRule type="cellIs" dxfId="117" priority="115" operator="equal">
      <formula>"Mayor"</formula>
    </cfRule>
    <cfRule type="cellIs" dxfId="116" priority="116" operator="equal">
      <formula>"Moderado"</formula>
    </cfRule>
  </conditionalFormatting>
  <conditionalFormatting sqref="AO40">
    <cfRule type="cellIs" dxfId="115" priority="111" operator="equal">
      <formula>"Moderado"</formula>
    </cfRule>
    <cfRule type="cellIs" dxfId="114" priority="112" operator="equal">
      <formula>"Alto"</formula>
    </cfRule>
    <cfRule type="cellIs" dxfId="113" priority="113" operator="equal">
      <formula>"Extremo"</formula>
    </cfRule>
  </conditionalFormatting>
  <conditionalFormatting sqref="AK41">
    <cfRule type="cellIs" dxfId="112" priority="106" operator="equal">
      <formula>"Rara vez"</formula>
    </cfRule>
    <cfRule type="cellIs" dxfId="111" priority="107" operator="equal">
      <formula>"Improbable"</formula>
    </cfRule>
    <cfRule type="cellIs" dxfId="110" priority="108" operator="equal">
      <formula>"Probable"</formula>
    </cfRule>
    <cfRule type="cellIs" dxfId="109" priority="109" operator="equal">
      <formula>"Posible"</formula>
    </cfRule>
    <cfRule type="cellIs" dxfId="108" priority="110" operator="equal">
      <formula>"Casi Seguro"</formula>
    </cfRule>
  </conditionalFormatting>
  <conditionalFormatting sqref="AN41">
    <cfRule type="cellIs" dxfId="107" priority="103" operator="equal">
      <formula>"Catastrófico"</formula>
    </cfRule>
    <cfRule type="cellIs" dxfId="106" priority="104" operator="equal">
      <formula>"Mayor"</formula>
    </cfRule>
    <cfRule type="cellIs" dxfId="105" priority="105" operator="equal">
      <formula>"Moderado"</formula>
    </cfRule>
  </conditionalFormatting>
  <conditionalFormatting sqref="AO41">
    <cfRule type="cellIs" dxfId="104" priority="100" operator="equal">
      <formula>"Moderado"</formula>
    </cfRule>
    <cfRule type="cellIs" dxfId="103" priority="101" operator="equal">
      <formula>"Alto"</formula>
    </cfRule>
    <cfRule type="cellIs" dxfId="102" priority="102" operator="equal">
      <formula>"Extremo"</formula>
    </cfRule>
  </conditionalFormatting>
  <conditionalFormatting sqref="AK42">
    <cfRule type="cellIs" dxfId="101" priority="95" operator="equal">
      <formula>"Rara vez"</formula>
    </cfRule>
    <cfRule type="cellIs" dxfId="100" priority="96" operator="equal">
      <formula>"Improbable"</formula>
    </cfRule>
    <cfRule type="cellIs" dxfId="99" priority="97" operator="equal">
      <formula>"Probable"</formula>
    </cfRule>
    <cfRule type="cellIs" dxfId="98" priority="98" operator="equal">
      <formula>"Posible"</formula>
    </cfRule>
    <cfRule type="cellIs" dxfId="97" priority="99" operator="equal">
      <formula>"Casi Seguro"</formula>
    </cfRule>
  </conditionalFormatting>
  <conditionalFormatting sqref="AN42">
    <cfRule type="cellIs" dxfId="96" priority="92" operator="equal">
      <formula>"Catastrófico"</formula>
    </cfRule>
    <cfRule type="cellIs" dxfId="95" priority="93" operator="equal">
      <formula>"Mayor"</formula>
    </cfRule>
    <cfRule type="cellIs" dxfId="94" priority="94" operator="equal">
      <formula>"Moderado"</formula>
    </cfRule>
  </conditionalFormatting>
  <conditionalFormatting sqref="AO42">
    <cfRule type="cellIs" dxfId="93" priority="89" operator="equal">
      <formula>"Moderado"</formula>
    </cfRule>
    <cfRule type="cellIs" dxfId="92" priority="90" operator="equal">
      <formula>"Alto"</formula>
    </cfRule>
    <cfRule type="cellIs" dxfId="91" priority="91" operator="equal">
      <formula>"Extremo"</formula>
    </cfRule>
  </conditionalFormatting>
  <conditionalFormatting sqref="AK43">
    <cfRule type="cellIs" dxfId="90" priority="84" operator="equal">
      <formula>"Rara vez"</formula>
    </cfRule>
    <cfRule type="cellIs" dxfId="89" priority="85" operator="equal">
      <formula>"Improbable"</formula>
    </cfRule>
    <cfRule type="cellIs" dxfId="88" priority="86" operator="equal">
      <formula>"Probable"</formula>
    </cfRule>
    <cfRule type="cellIs" dxfId="87" priority="87" operator="equal">
      <formula>"Posible"</formula>
    </cfRule>
    <cfRule type="cellIs" dxfId="86" priority="88" operator="equal">
      <formula>"Casi Seguro"</formula>
    </cfRule>
  </conditionalFormatting>
  <conditionalFormatting sqref="AN43">
    <cfRule type="cellIs" dxfId="85" priority="81" operator="equal">
      <formula>"Catastrófico"</formula>
    </cfRule>
    <cfRule type="cellIs" dxfId="84" priority="82" operator="equal">
      <formula>"Mayor"</formula>
    </cfRule>
    <cfRule type="cellIs" dxfId="83" priority="83" operator="equal">
      <formula>"Moderado"</formula>
    </cfRule>
  </conditionalFormatting>
  <conditionalFormatting sqref="AO43">
    <cfRule type="cellIs" dxfId="82" priority="78" operator="equal">
      <formula>"Moderado"</formula>
    </cfRule>
    <cfRule type="cellIs" dxfId="81" priority="79" operator="equal">
      <formula>"Alto"</formula>
    </cfRule>
    <cfRule type="cellIs" dxfId="80" priority="80" operator="equal">
      <formula>"Extremo"</formula>
    </cfRule>
  </conditionalFormatting>
  <conditionalFormatting sqref="AK44">
    <cfRule type="cellIs" dxfId="79" priority="73" operator="equal">
      <formula>"Rara vez"</formula>
    </cfRule>
    <cfRule type="cellIs" dxfId="78" priority="74" operator="equal">
      <formula>"Improbable"</formula>
    </cfRule>
    <cfRule type="cellIs" dxfId="77" priority="75" operator="equal">
      <formula>"Probable"</formula>
    </cfRule>
    <cfRule type="cellIs" dxfId="76" priority="76" operator="equal">
      <formula>"Posible"</formula>
    </cfRule>
    <cfRule type="cellIs" dxfId="75" priority="77" operator="equal">
      <formula>"Casi Seguro"</formula>
    </cfRule>
  </conditionalFormatting>
  <conditionalFormatting sqref="AN44">
    <cfRule type="cellIs" dxfId="74" priority="70" operator="equal">
      <formula>"Catastrófico"</formula>
    </cfRule>
    <cfRule type="cellIs" dxfId="73" priority="71" operator="equal">
      <formula>"Mayor"</formula>
    </cfRule>
    <cfRule type="cellIs" dxfId="72" priority="72" operator="equal">
      <formula>"Moderado"</formula>
    </cfRule>
  </conditionalFormatting>
  <conditionalFormatting sqref="AO44">
    <cfRule type="cellIs" dxfId="71" priority="67" operator="equal">
      <formula>"Moderado"</formula>
    </cfRule>
    <cfRule type="cellIs" dxfId="70" priority="68" operator="equal">
      <formula>"Alto"</formula>
    </cfRule>
    <cfRule type="cellIs" dxfId="69" priority="69" operator="equal">
      <formula>"Extremo"</formula>
    </cfRule>
  </conditionalFormatting>
  <conditionalFormatting sqref="AK45">
    <cfRule type="cellIs" dxfId="68" priority="62" operator="equal">
      <formula>"Rara vez"</formula>
    </cfRule>
    <cfRule type="cellIs" dxfId="67" priority="63" operator="equal">
      <formula>"Improbable"</formula>
    </cfRule>
    <cfRule type="cellIs" dxfId="66" priority="64" operator="equal">
      <formula>"Probable"</formula>
    </cfRule>
    <cfRule type="cellIs" dxfId="65" priority="65" operator="equal">
      <formula>"Posible"</formula>
    </cfRule>
    <cfRule type="cellIs" dxfId="64" priority="66" operator="equal">
      <formula>"Casi Seguro"</formula>
    </cfRule>
  </conditionalFormatting>
  <conditionalFormatting sqref="AN45">
    <cfRule type="cellIs" dxfId="63" priority="59" operator="equal">
      <formula>"Catastrófico"</formula>
    </cfRule>
    <cfRule type="cellIs" dxfId="62" priority="60" operator="equal">
      <formula>"Mayor"</formula>
    </cfRule>
    <cfRule type="cellIs" dxfId="61" priority="61" operator="equal">
      <formula>"Moderado"</formula>
    </cfRule>
  </conditionalFormatting>
  <conditionalFormatting sqref="AO45">
    <cfRule type="cellIs" dxfId="60" priority="56" operator="equal">
      <formula>"Moderado"</formula>
    </cfRule>
    <cfRule type="cellIs" dxfId="59" priority="57" operator="equal">
      <formula>"Alto"</formula>
    </cfRule>
    <cfRule type="cellIs" dxfId="58" priority="58" operator="equal">
      <formula>"Extremo"</formula>
    </cfRule>
  </conditionalFormatting>
  <conditionalFormatting sqref="AK46">
    <cfRule type="cellIs" dxfId="57" priority="51" operator="equal">
      <formula>"Rara vez"</formula>
    </cfRule>
    <cfRule type="cellIs" dxfId="56" priority="52" operator="equal">
      <formula>"Improbable"</formula>
    </cfRule>
    <cfRule type="cellIs" dxfId="55" priority="53" operator="equal">
      <formula>"Probable"</formula>
    </cfRule>
    <cfRule type="cellIs" dxfId="54" priority="54" operator="equal">
      <formula>"Posible"</formula>
    </cfRule>
    <cfRule type="cellIs" dxfId="53" priority="55" operator="equal">
      <formula>"Casi Seguro"</formula>
    </cfRule>
  </conditionalFormatting>
  <conditionalFormatting sqref="AN46">
    <cfRule type="cellIs" dxfId="52" priority="48" operator="equal">
      <formula>"Catastrófico"</formula>
    </cfRule>
    <cfRule type="cellIs" dxfId="51" priority="49" operator="equal">
      <formula>"Mayor"</formula>
    </cfRule>
    <cfRule type="cellIs" dxfId="50" priority="50" operator="equal">
      <formula>"Moderado"</formula>
    </cfRule>
  </conditionalFormatting>
  <conditionalFormatting sqref="AO46">
    <cfRule type="cellIs" dxfId="49" priority="45" operator="equal">
      <formula>"Moderado"</formula>
    </cfRule>
    <cfRule type="cellIs" dxfId="48" priority="46" operator="equal">
      <formula>"Alto"</formula>
    </cfRule>
    <cfRule type="cellIs" dxfId="47" priority="47" operator="equal">
      <formula>"Extremo"</formula>
    </cfRule>
  </conditionalFormatting>
  <conditionalFormatting sqref="AK47">
    <cfRule type="cellIs" dxfId="46" priority="40" operator="equal">
      <formula>"Rara vez"</formula>
    </cfRule>
    <cfRule type="cellIs" dxfId="45" priority="41" operator="equal">
      <formula>"Improbable"</formula>
    </cfRule>
    <cfRule type="cellIs" dxfId="44" priority="42" operator="equal">
      <formula>"Probable"</formula>
    </cfRule>
    <cfRule type="cellIs" dxfId="43" priority="43" operator="equal">
      <formula>"Posible"</formula>
    </cfRule>
    <cfRule type="cellIs" dxfId="42" priority="44" operator="equal">
      <formula>"Casi Seguro"</formula>
    </cfRule>
  </conditionalFormatting>
  <conditionalFormatting sqref="AN47">
    <cfRule type="cellIs" dxfId="41" priority="37" operator="equal">
      <formula>"Catastrófico"</formula>
    </cfRule>
    <cfRule type="cellIs" dxfId="40" priority="38" operator="equal">
      <formula>"Mayor"</formula>
    </cfRule>
    <cfRule type="cellIs" dxfId="39" priority="39" operator="equal">
      <formula>"Moderado"</formula>
    </cfRule>
  </conditionalFormatting>
  <conditionalFormatting sqref="AO47">
    <cfRule type="cellIs" dxfId="38" priority="34" operator="equal">
      <formula>"Moderado"</formula>
    </cfRule>
    <cfRule type="cellIs" dxfId="37" priority="35" operator="equal">
      <formula>"Alto"</formula>
    </cfRule>
    <cfRule type="cellIs" dxfId="36" priority="36" operator="equal">
      <formula>"Extremo"</formula>
    </cfRule>
  </conditionalFormatting>
  <conditionalFormatting sqref="AK48">
    <cfRule type="cellIs" dxfId="35" priority="29" operator="equal">
      <formula>"Rara vez"</formula>
    </cfRule>
    <cfRule type="cellIs" dxfId="34" priority="30" operator="equal">
      <formula>"Improbable"</formula>
    </cfRule>
    <cfRule type="cellIs" dxfId="33" priority="31" operator="equal">
      <formula>"Probable"</formula>
    </cfRule>
    <cfRule type="cellIs" dxfId="32" priority="32" operator="equal">
      <formula>"Posible"</formula>
    </cfRule>
    <cfRule type="cellIs" dxfId="31" priority="33" operator="equal">
      <formula>"Casi Seguro"</formula>
    </cfRule>
  </conditionalFormatting>
  <conditionalFormatting sqref="AN48">
    <cfRule type="cellIs" dxfId="30" priority="26" operator="equal">
      <formula>"Catastrófico"</formula>
    </cfRule>
    <cfRule type="cellIs" dxfId="29" priority="27" operator="equal">
      <formula>"Mayor"</formula>
    </cfRule>
    <cfRule type="cellIs" dxfId="28" priority="28" operator="equal">
      <formula>"Moderado"</formula>
    </cfRule>
  </conditionalFormatting>
  <conditionalFormatting sqref="AO48">
    <cfRule type="cellIs" dxfId="27" priority="23" operator="equal">
      <formula>"Moderado"</formula>
    </cfRule>
    <cfRule type="cellIs" dxfId="26" priority="24" operator="equal">
      <formula>"Alto"</formula>
    </cfRule>
    <cfRule type="cellIs" dxfId="25" priority="25" operator="equal">
      <formula>"Extremo"</formula>
    </cfRule>
  </conditionalFormatting>
  <conditionalFormatting sqref="AK50">
    <cfRule type="cellIs" dxfId="24" priority="18" operator="equal">
      <formula>"Rara vez"</formula>
    </cfRule>
    <cfRule type="cellIs" dxfId="23" priority="19" operator="equal">
      <formula>"Improbable"</formula>
    </cfRule>
    <cfRule type="cellIs" dxfId="22" priority="20" operator="equal">
      <formula>"Probable"</formula>
    </cfRule>
    <cfRule type="cellIs" dxfId="21" priority="21" operator="equal">
      <formula>"Posible"</formula>
    </cfRule>
    <cfRule type="cellIs" dxfId="20" priority="22" operator="equal">
      <formula>"Casi Seguro"</formula>
    </cfRule>
  </conditionalFormatting>
  <conditionalFormatting sqref="AN50">
    <cfRule type="cellIs" dxfId="19" priority="15" operator="equal">
      <formula>"Catastrófico"</formula>
    </cfRule>
    <cfRule type="cellIs" dxfId="18" priority="16" operator="equal">
      <formula>"Mayor"</formula>
    </cfRule>
    <cfRule type="cellIs" dxfId="17" priority="17" operator="equal">
      <formula>"Moderado"</formula>
    </cfRule>
  </conditionalFormatting>
  <conditionalFormatting sqref="AO50">
    <cfRule type="cellIs" dxfId="16" priority="12" operator="equal">
      <formula>"Moderado"</formula>
    </cfRule>
    <cfRule type="cellIs" dxfId="15" priority="13" operator="equal">
      <formula>"Alto"</formula>
    </cfRule>
    <cfRule type="cellIs" dxfId="14" priority="14" operator="equal">
      <formula>"Extremo"</formula>
    </cfRule>
  </conditionalFormatting>
  <conditionalFormatting sqref="AK51">
    <cfRule type="cellIs" dxfId="13" priority="7" operator="equal">
      <formula>"Rara vez"</formula>
    </cfRule>
    <cfRule type="cellIs" dxfId="12" priority="8" operator="equal">
      <formula>"Improbable"</formula>
    </cfRule>
    <cfRule type="cellIs" dxfId="11" priority="9" operator="equal">
      <formula>"Probable"</formula>
    </cfRule>
    <cfRule type="cellIs" dxfId="10" priority="10" operator="equal">
      <formula>"Posible"</formula>
    </cfRule>
    <cfRule type="cellIs" dxfId="9" priority="11" operator="equal">
      <formula>"Casi Seguro"</formula>
    </cfRule>
  </conditionalFormatting>
  <conditionalFormatting sqref="AN51">
    <cfRule type="cellIs" dxfId="8" priority="4" operator="equal">
      <formula>"Catastrófico"</formula>
    </cfRule>
    <cfRule type="cellIs" dxfId="7" priority="5" operator="equal">
      <formula>"Mayor"</formula>
    </cfRule>
    <cfRule type="cellIs" dxfId="6" priority="6" operator="equal">
      <formula>"Moderado"</formula>
    </cfRule>
  </conditionalFormatting>
  <dataValidations count="5">
    <dataValidation type="list" allowBlank="1" showInputMessage="1" showErrorMessage="1" sqref="D17 D25 D13:D14">
      <formula1>$BF$2:$BF$4</formula1>
    </dataValidation>
    <dataValidation type="list" allowBlank="1" showInputMessage="1" showErrorMessage="1" sqref="J19 J54:J424 J50:J51 J28:J48 J21:J25 J13:J17">
      <formula1>$BG$3:$BG$7</formula1>
    </dataValidation>
    <dataValidation type="list" allowBlank="1" showInputMessage="1" showErrorMessage="1" sqref="L19 L50:L51 L54:L424 L28:L48 L21:L25 L13:L17">
      <formula1>$BI$3:$BI$5</formula1>
    </dataValidation>
    <dataValidation type="list" allowBlank="1" showInputMessage="1" showErrorMessage="1" sqref="O19 O50:O424 O28:O48 O21:O25 O13:O17">
      <formula1>$BJ$4:$BJ$6</formula1>
    </dataValidation>
    <dataValidation type="list" allowBlank="1" showInputMessage="1" showErrorMessage="1" sqref="P25 P13:P14">
      <formula1>$BK$4:$BK$5</formula1>
    </dataValidation>
  </dataValidations>
  <pageMargins left="0.7" right="0.7" top="0.75" bottom="0.75" header="0.3" footer="0.3"/>
  <pageSetup paperSize="9"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topLeftCell="A34" zoomScaleNormal="100" workbookViewId="0">
      <selection activeCell="G44" sqref="G44"/>
    </sheetView>
  </sheetViews>
  <sheetFormatPr defaultColWidth="11.42578125" defaultRowHeight="15" x14ac:dyDescent="0.25"/>
  <cols>
    <col min="1" max="1" width="3.42578125" customWidth="1"/>
  </cols>
  <sheetData>
    <row r="1" spans="2:10" ht="15.75" thickBot="1" x14ac:dyDescent="0.3"/>
    <row r="2" spans="2:10" x14ac:dyDescent="0.25">
      <c r="B2" s="397"/>
      <c r="C2" s="398"/>
      <c r="D2" s="398"/>
      <c r="E2" s="398"/>
      <c r="F2" s="398"/>
      <c r="G2" s="398"/>
      <c r="H2" s="398"/>
      <c r="I2" s="398"/>
      <c r="J2" s="399"/>
    </row>
    <row r="3" spans="2:10" x14ac:dyDescent="0.25">
      <c r="B3" s="400"/>
      <c r="C3" s="401"/>
      <c r="D3" s="401"/>
      <c r="E3" s="401"/>
      <c r="F3" s="401"/>
      <c r="G3" s="401"/>
      <c r="H3" s="401"/>
      <c r="I3" s="401"/>
      <c r="J3" s="402"/>
    </row>
    <row r="4" spans="2:10" x14ac:dyDescent="0.25">
      <c r="B4" s="400"/>
      <c r="C4" s="401"/>
      <c r="D4" s="401"/>
      <c r="E4" s="401"/>
      <c r="F4" s="401"/>
      <c r="G4" s="401"/>
      <c r="H4" s="401"/>
      <c r="I4" s="401"/>
      <c r="J4" s="402"/>
    </row>
    <row r="5" spans="2:10" x14ac:dyDescent="0.25">
      <c r="B5" s="400"/>
      <c r="C5" s="401"/>
      <c r="D5" s="401"/>
      <c r="E5" s="401"/>
      <c r="F5" s="401"/>
      <c r="G5" s="401"/>
      <c r="H5" s="401"/>
      <c r="I5" s="401"/>
      <c r="J5" s="402"/>
    </row>
    <row r="6" spans="2:10" x14ac:dyDescent="0.25">
      <c r="B6" s="400"/>
      <c r="C6" s="401"/>
      <c r="D6" s="401"/>
      <c r="E6" s="401"/>
      <c r="F6" s="401"/>
      <c r="G6" s="401"/>
      <c r="H6" s="401"/>
      <c r="I6" s="401"/>
      <c r="J6" s="402"/>
    </row>
    <row r="7" spans="2:10" x14ac:dyDescent="0.25">
      <c r="B7" s="400"/>
      <c r="C7" s="401"/>
      <c r="D7" s="401"/>
      <c r="E7" s="401"/>
      <c r="F7" s="401"/>
      <c r="G7" s="401"/>
      <c r="H7" s="401"/>
      <c r="I7" s="401"/>
      <c r="J7" s="402"/>
    </row>
    <row r="8" spans="2:10" x14ac:dyDescent="0.25">
      <c r="B8" s="400"/>
      <c r="C8" s="401"/>
      <c r="D8" s="401"/>
      <c r="E8" s="401"/>
      <c r="F8" s="401"/>
      <c r="G8" s="401"/>
      <c r="H8" s="401"/>
      <c r="I8" s="401"/>
      <c r="J8" s="402"/>
    </row>
    <row r="9" spans="2:10" x14ac:dyDescent="0.25">
      <c r="B9" s="400"/>
      <c r="C9" s="401"/>
      <c r="D9" s="401"/>
      <c r="E9" s="401"/>
      <c r="F9" s="401"/>
      <c r="G9" s="401"/>
      <c r="H9" s="401"/>
      <c r="I9" s="401"/>
      <c r="J9" s="402"/>
    </row>
    <row r="10" spans="2:10" x14ac:dyDescent="0.25">
      <c r="B10" s="400"/>
      <c r="C10" s="401"/>
      <c r="D10" s="401"/>
      <c r="E10" s="401"/>
      <c r="F10" s="401"/>
      <c r="G10" s="401"/>
      <c r="H10" s="401"/>
      <c r="I10" s="401"/>
      <c r="J10" s="402"/>
    </row>
    <row r="11" spans="2:10" x14ac:dyDescent="0.25">
      <c r="B11" s="400"/>
      <c r="C11" s="401"/>
      <c r="D11" s="401"/>
      <c r="E11" s="401"/>
      <c r="F11" s="401"/>
      <c r="G11" s="401"/>
      <c r="H11" s="401"/>
      <c r="I11" s="401"/>
      <c r="J11" s="402"/>
    </row>
    <row r="12" spans="2:10" x14ac:dyDescent="0.25">
      <c r="B12" s="400"/>
      <c r="C12" s="401"/>
      <c r="D12" s="401"/>
      <c r="E12" s="401"/>
      <c r="F12" s="401"/>
      <c r="G12" s="401"/>
      <c r="H12" s="401"/>
      <c r="I12" s="401"/>
      <c r="J12" s="402"/>
    </row>
    <row r="13" spans="2:10" x14ac:dyDescent="0.25">
      <c r="B13" s="400"/>
      <c r="C13" s="401"/>
      <c r="D13" s="401"/>
      <c r="E13" s="401"/>
      <c r="F13" s="401"/>
      <c r="G13" s="401"/>
      <c r="H13" s="401"/>
      <c r="I13" s="401"/>
      <c r="J13" s="402"/>
    </row>
    <row r="14" spans="2:10" x14ac:dyDescent="0.25">
      <c r="B14" s="400"/>
      <c r="C14" s="401"/>
      <c r="D14" s="401"/>
      <c r="E14" s="401"/>
      <c r="F14" s="401"/>
      <c r="G14" s="401"/>
      <c r="H14" s="401"/>
      <c r="I14" s="401"/>
      <c r="J14" s="402"/>
    </row>
    <row r="15" spans="2:10" x14ac:dyDescent="0.25">
      <c r="B15" s="400"/>
      <c r="C15" s="401"/>
      <c r="D15" s="401"/>
      <c r="E15" s="401"/>
      <c r="F15" s="401"/>
      <c r="G15" s="401"/>
      <c r="H15" s="401"/>
      <c r="I15" s="401"/>
      <c r="J15" s="402"/>
    </row>
    <row r="16" spans="2:10" x14ac:dyDescent="0.25">
      <c r="B16" s="400"/>
      <c r="C16" s="401"/>
      <c r="D16" s="401"/>
      <c r="E16" s="401"/>
      <c r="F16" s="401"/>
      <c r="G16" s="401"/>
      <c r="H16" s="401"/>
      <c r="I16" s="401"/>
      <c r="J16" s="402"/>
    </row>
    <row r="17" spans="2:10" x14ac:dyDescent="0.25">
      <c r="B17" s="400"/>
      <c r="C17" s="401"/>
      <c r="D17" s="401"/>
      <c r="E17" s="401"/>
      <c r="F17" s="401"/>
      <c r="G17" s="401"/>
      <c r="H17" s="401"/>
      <c r="I17" s="401"/>
      <c r="J17" s="402"/>
    </row>
    <row r="18" spans="2:10" x14ac:dyDescent="0.25">
      <c r="B18" s="400"/>
      <c r="C18" s="401"/>
      <c r="D18" s="401"/>
      <c r="E18" s="401"/>
      <c r="F18" s="401"/>
      <c r="G18" s="401"/>
      <c r="H18" s="401"/>
      <c r="I18" s="401"/>
      <c r="J18" s="402"/>
    </row>
    <row r="19" spans="2:10" x14ac:dyDescent="0.25">
      <c r="B19" s="400"/>
      <c r="C19" s="401"/>
      <c r="D19" s="401"/>
      <c r="E19" s="401"/>
      <c r="F19" s="401"/>
      <c r="G19" s="401"/>
      <c r="H19" s="401"/>
      <c r="I19" s="401"/>
      <c r="J19" s="402"/>
    </row>
    <row r="20" spans="2:10" x14ac:dyDescent="0.25">
      <c r="B20" s="400"/>
      <c r="C20" s="401"/>
      <c r="D20" s="401"/>
      <c r="E20" s="401"/>
      <c r="F20" s="401"/>
      <c r="G20" s="401"/>
      <c r="H20" s="401"/>
      <c r="I20" s="401"/>
      <c r="J20" s="402"/>
    </row>
    <row r="21" spans="2:10" x14ac:dyDescent="0.25">
      <c r="B21" s="400"/>
      <c r="C21" s="401"/>
      <c r="D21" s="401"/>
      <c r="E21" s="401"/>
      <c r="F21" s="401"/>
      <c r="G21" s="401"/>
      <c r="H21" s="401"/>
      <c r="I21" s="401"/>
      <c r="J21" s="402"/>
    </row>
    <row r="22" spans="2:10" x14ac:dyDescent="0.25">
      <c r="B22" s="400"/>
      <c r="C22" s="401"/>
      <c r="D22" s="401"/>
      <c r="E22" s="401"/>
      <c r="F22" s="401"/>
      <c r="G22" s="401"/>
      <c r="H22" s="401"/>
      <c r="I22" s="401"/>
      <c r="J22" s="402"/>
    </row>
    <row r="23" spans="2:10" x14ac:dyDescent="0.25">
      <c r="B23" s="400"/>
      <c r="C23" s="401"/>
      <c r="D23" s="401"/>
      <c r="E23" s="401"/>
      <c r="F23" s="401"/>
      <c r="G23" s="401"/>
      <c r="H23" s="401"/>
      <c r="I23" s="401"/>
      <c r="J23" s="402"/>
    </row>
    <row r="24" spans="2:10" x14ac:dyDescent="0.25">
      <c r="B24" s="400"/>
      <c r="C24" s="401"/>
      <c r="D24" s="401"/>
      <c r="E24" s="401"/>
      <c r="F24" s="401"/>
      <c r="G24" s="401"/>
      <c r="H24" s="401"/>
      <c r="I24" s="401"/>
      <c r="J24" s="402"/>
    </row>
    <row r="25" spans="2:10" x14ac:dyDescent="0.25">
      <c r="B25" s="400"/>
      <c r="C25" s="401"/>
      <c r="D25" s="401"/>
      <c r="E25" s="401"/>
      <c r="F25" s="401"/>
      <c r="G25" s="401"/>
      <c r="H25" s="401"/>
      <c r="I25" s="401"/>
      <c r="J25" s="402"/>
    </row>
    <row r="26" spans="2:10" x14ac:dyDescent="0.25">
      <c r="B26" s="400"/>
      <c r="C26" s="401"/>
      <c r="D26" s="401"/>
      <c r="E26" s="401"/>
      <c r="F26" s="401"/>
      <c r="G26" s="401"/>
      <c r="H26" s="401"/>
      <c r="I26" s="401"/>
      <c r="J26" s="402"/>
    </row>
    <row r="27" spans="2:10" x14ac:dyDescent="0.25">
      <c r="B27" s="400"/>
      <c r="C27" s="401"/>
      <c r="D27" s="401"/>
      <c r="E27" s="401"/>
      <c r="F27" s="401"/>
      <c r="G27" s="401"/>
      <c r="H27" s="401"/>
      <c r="I27" s="401"/>
      <c r="J27" s="402"/>
    </row>
    <row r="28" spans="2:10" x14ac:dyDescent="0.25">
      <c r="B28" s="400"/>
      <c r="C28" s="401"/>
      <c r="D28" s="401"/>
      <c r="E28" s="401"/>
      <c r="F28" s="401"/>
      <c r="G28" s="401"/>
      <c r="H28" s="401"/>
      <c r="I28" s="401"/>
      <c r="J28" s="402"/>
    </row>
    <row r="29" spans="2:10" x14ac:dyDescent="0.25">
      <c r="B29" s="400"/>
      <c r="C29" s="401"/>
      <c r="D29" s="401"/>
      <c r="E29" s="401"/>
      <c r="F29" s="401"/>
      <c r="G29" s="401"/>
      <c r="H29" s="401"/>
      <c r="I29" s="401"/>
      <c r="J29" s="402"/>
    </row>
    <row r="30" spans="2:10" x14ac:dyDescent="0.25">
      <c r="B30" s="400"/>
      <c r="C30" s="401"/>
      <c r="D30" s="401"/>
      <c r="E30" s="401"/>
      <c r="F30" s="401"/>
      <c r="G30" s="401"/>
      <c r="H30" s="401"/>
      <c r="I30" s="401"/>
      <c r="J30" s="402"/>
    </row>
    <row r="31" spans="2:10" x14ac:dyDescent="0.25">
      <c r="B31" s="400"/>
      <c r="C31" s="401"/>
      <c r="D31" s="401"/>
      <c r="E31" s="401"/>
      <c r="F31" s="401"/>
      <c r="G31" s="401"/>
      <c r="H31" s="401"/>
      <c r="I31" s="401"/>
      <c r="J31" s="402"/>
    </row>
    <row r="32" spans="2:10" x14ac:dyDescent="0.25">
      <c r="B32" s="400"/>
      <c r="C32" s="401"/>
      <c r="D32" s="401"/>
      <c r="E32" s="401"/>
      <c r="F32" s="401"/>
      <c r="G32" s="401"/>
      <c r="H32" s="401"/>
      <c r="I32" s="401"/>
      <c r="J32" s="402"/>
    </row>
    <row r="33" spans="2:10" x14ac:dyDescent="0.25">
      <c r="B33" s="400"/>
      <c r="C33" s="401"/>
      <c r="D33" s="401"/>
      <c r="E33" s="401"/>
      <c r="F33" s="401"/>
      <c r="G33" s="401"/>
      <c r="H33" s="401"/>
      <c r="I33" s="401"/>
      <c r="J33" s="402"/>
    </row>
    <row r="34" spans="2:10" x14ac:dyDescent="0.25">
      <c r="B34" s="400"/>
      <c r="C34" s="401"/>
      <c r="D34" s="401"/>
      <c r="E34" s="401"/>
      <c r="F34" s="401"/>
      <c r="G34" s="401"/>
      <c r="H34" s="401"/>
      <c r="I34" s="401"/>
      <c r="J34" s="402"/>
    </row>
    <row r="35" spans="2:10" x14ac:dyDescent="0.25">
      <c r="B35" s="400"/>
      <c r="C35" s="401"/>
      <c r="D35" s="401"/>
      <c r="E35" s="401"/>
      <c r="F35" s="401"/>
      <c r="G35" s="401"/>
      <c r="H35" s="401"/>
      <c r="I35" s="401"/>
      <c r="J35" s="402"/>
    </row>
    <row r="36" spans="2:10" x14ac:dyDescent="0.25">
      <c r="B36" s="400"/>
      <c r="C36" s="401"/>
      <c r="D36" s="401"/>
      <c r="E36" s="401"/>
      <c r="F36" s="401"/>
      <c r="G36" s="401"/>
      <c r="H36" s="401"/>
      <c r="I36" s="401"/>
      <c r="J36" s="402"/>
    </row>
    <row r="37" spans="2:10" x14ac:dyDescent="0.25">
      <c r="B37" s="400"/>
      <c r="C37" s="401"/>
      <c r="D37" s="401"/>
      <c r="E37" s="401"/>
      <c r="F37" s="401"/>
      <c r="G37" s="401"/>
      <c r="H37" s="401"/>
      <c r="I37" s="401"/>
      <c r="J37" s="402"/>
    </row>
    <row r="38" spans="2:10" ht="15.75" thickBot="1" x14ac:dyDescent="0.3">
      <c r="B38" s="403"/>
      <c r="C38" s="404"/>
      <c r="D38" s="404"/>
      <c r="E38" s="404"/>
      <c r="F38" s="404"/>
      <c r="G38" s="404"/>
      <c r="H38" s="404"/>
      <c r="I38" s="404"/>
      <c r="J38" s="405"/>
    </row>
  </sheetData>
  <mergeCells count="1">
    <mergeCell ref="B2:J3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989"/>
  <sheetViews>
    <sheetView zoomScale="40" zoomScaleNormal="40" workbookViewId="0">
      <selection activeCell="W20" sqref="W20"/>
    </sheetView>
  </sheetViews>
  <sheetFormatPr defaultColWidth="0" defaultRowHeight="15" zeroHeight="1" x14ac:dyDescent="0.25"/>
  <cols>
    <col min="1" max="1" width="2.5703125" style="6" customWidth="1"/>
    <col min="2" max="2" width="15.7109375" style="27" customWidth="1"/>
    <col min="3" max="3" width="21" style="10" customWidth="1"/>
    <col min="4" max="4" width="35.42578125" style="10" customWidth="1"/>
    <col min="5" max="11" width="16.140625" style="10" customWidth="1"/>
    <col min="12" max="12" width="20.5703125" style="10" customWidth="1"/>
    <col min="13" max="14" width="16.140625" style="10" customWidth="1"/>
    <col min="15" max="15" width="17.7109375" style="10" customWidth="1"/>
    <col min="16" max="23" width="16.140625" style="10" customWidth="1"/>
    <col min="24" max="25" width="10.7109375" style="10" customWidth="1"/>
    <col min="26" max="26" width="14.28515625" style="10" customWidth="1"/>
    <col min="27" max="27" width="20" style="10" customWidth="1"/>
    <col min="28" max="29" width="14.42578125" style="6" hidden="1" customWidth="1"/>
    <col min="30" max="30" width="0" style="6" hidden="1" customWidth="1"/>
    <col min="31" max="31" width="14.42578125" style="6" hidden="1" customWidth="1"/>
    <col min="32" max="32" width="0" style="6" hidden="1" customWidth="1"/>
    <col min="33" max="37" width="14.42578125" style="6" hidden="1" customWidth="1"/>
    <col min="38" max="67" width="0" style="6" hidden="1" customWidth="1"/>
    <col min="68" max="16384" width="14.42578125" style="6" hidden="1"/>
  </cols>
  <sheetData>
    <row r="1" spans="1:67" s="5" customFormat="1" ht="9.75" customHeight="1" thickBot="1" x14ac:dyDescent="0.3">
      <c r="B1" s="56"/>
    </row>
    <row r="2" spans="1:67" s="5" customFormat="1" ht="17.25" customHeight="1" thickBot="1" x14ac:dyDescent="0.3">
      <c r="A2" s="6"/>
      <c r="B2" s="408"/>
      <c r="C2" s="409"/>
      <c r="D2" s="410"/>
      <c r="E2" s="417" t="s">
        <v>312</v>
      </c>
      <c r="F2" s="418"/>
      <c r="G2" s="418"/>
      <c r="H2" s="418"/>
      <c r="I2" s="418"/>
      <c r="J2" s="418"/>
      <c r="K2" s="418"/>
      <c r="L2" s="418"/>
      <c r="M2" s="418"/>
      <c r="N2" s="418"/>
      <c r="O2" s="418"/>
      <c r="P2" s="418"/>
      <c r="Q2" s="418"/>
      <c r="R2" s="418"/>
      <c r="S2" s="418"/>
      <c r="T2" s="418"/>
      <c r="U2" s="418"/>
      <c r="V2" s="418"/>
      <c r="W2" s="418"/>
      <c r="X2" s="418"/>
      <c r="Y2" s="418"/>
      <c r="Z2" s="406" t="s">
        <v>2</v>
      </c>
      <c r="AA2" s="407"/>
      <c r="AP2" s="7" t="s">
        <v>313</v>
      </c>
      <c r="AQ2" s="8" t="s">
        <v>43</v>
      </c>
      <c r="AR2" s="9"/>
      <c r="AS2" s="8" t="s">
        <v>314</v>
      </c>
      <c r="AT2" s="8"/>
      <c r="AU2" s="8"/>
      <c r="AV2" s="8"/>
      <c r="AW2" s="8"/>
      <c r="AX2" s="8" t="s">
        <v>315</v>
      </c>
      <c r="AY2" s="8"/>
      <c r="AZ2" s="8"/>
      <c r="BA2" s="8"/>
      <c r="BB2" s="8"/>
      <c r="BC2" s="8" t="s">
        <v>0</v>
      </c>
      <c r="BD2" s="8"/>
      <c r="BE2" s="8" t="s">
        <v>316</v>
      </c>
      <c r="BF2" s="8"/>
      <c r="BG2" s="8"/>
      <c r="BH2" s="8" t="s">
        <v>317</v>
      </c>
      <c r="BI2" s="8"/>
      <c r="BJ2" s="8" t="s">
        <v>318</v>
      </c>
      <c r="BK2" s="8"/>
      <c r="BL2" s="8" t="s">
        <v>319</v>
      </c>
      <c r="BM2" s="8"/>
      <c r="BN2" s="8" t="s">
        <v>320</v>
      </c>
      <c r="BO2" s="8"/>
    </row>
    <row r="3" spans="1:67" s="5" customFormat="1" ht="17.25" customHeight="1" thickBot="1" x14ac:dyDescent="0.3">
      <c r="A3" s="6"/>
      <c r="B3" s="411"/>
      <c r="C3" s="412"/>
      <c r="D3" s="413"/>
      <c r="E3" s="419"/>
      <c r="F3" s="420"/>
      <c r="G3" s="420"/>
      <c r="H3" s="420"/>
      <c r="I3" s="420"/>
      <c r="J3" s="420"/>
      <c r="K3" s="420"/>
      <c r="L3" s="420"/>
      <c r="M3" s="420"/>
      <c r="N3" s="420"/>
      <c r="O3" s="420"/>
      <c r="P3" s="420"/>
      <c r="Q3" s="420"/>
      <c r="R3" s="420"/>
      <c r="S3" s="420"/>
      <c r="T3" s="420"/>
      <c r="U3" s="420"/>
      <c r="V3" s="420"/>
      <c r="W3" s="420"/>
      <c r="X3" s="420"/>
      <c r="Y3" s="420"/>
      <c r="Z3" s="406" t="s">
        <v>5</v>
      </c>
      <c r="AA3" s="407"/>
      <c r="AP3" s="11" t="s">
        <v>321</v>
      </c>
      <c r="AQ3" s="8" t="s">
        <v>139</v>
      </c>
      <c r="AR3" s="9"/>
      <c r="AS3" s="8"/>
      <c r="AT3" s="8"/>
      <c r="AU3" s="8"/>
      <c r="AV3" s="8"/>
      <c r="AW3" s="8"/>
      <c r="AX3" s="8" t="s">
        <v>322</v>
      </c>
      <c r="AY3" s="8"/>
      <c r="AZ3" s="8"/>
      <c r="BA3" s="8"/>
      <c r="BB3" s="8"/>
      <c r="BC3" s="8"/>
      <c r="BD3" s="8"/>
      <c r="BE3" s="8"/>
      <c r="BF3" s="8"/>
      <c r="BG3" s="8"/>
      <c r="BH3" s="8"/>
      <c r="BI3" s="8"/>
      <c r="BJ3" s="8"/>
      <c r="BK3" s="8"/>
      <c r="BL3" s="8"/>
      <c r="BM3" s="8"/>
      <c r="BN3" s="8"/>
      <c r="BO3" s="8"/>
    </row>
    <row r="4" spans="1:67" s="5" customFormat="1" ht="17.25" customHeight="1" thickBot="1" x14ac:dyDescent="0.3">
      <c r="A4" s="6"/>
      <c r="B4" s="411"/>
      <c r="C4" s="412"/>
      <c r="D4" s="413"/>
      <c r="E4" s="417" t="s">
        <v>323</v>
      </c>
      <c r="F4" s="418"/>
      <c r="G4" s="418"/>
      <c r="H4" s="418"/>
      <c r="I4" s="418"/>
      <c r="J4" s="418"/>
      <c r="K4" s="418"/>
      <c r="L4" s="418"/>
      <c r="M4" s="418"/>
      <c r="N4" s="418"/>
      <c r="O4" s="418"/>
      <c r="P4" s="418"/>
      <c r="Q4" s="418"/>
      <c r="R4" s="418"/>
      <c r="S4" s="418"/>
      <c r="T4" s="418"/>
      <c r="U4" s="418"/>
      <c r="V4" s="418"/>
      <c r="W4" s="418"/>
      <c r="X4" s="418"/>
      <c r="Y4" s="418"/>
      <c r="Z4" s="406" t="s">
        <v>10</v>
      </c>
      <c r="AA4" s="407"/>
      <c r="AP4" s="11" t="s">
        <v>324</v>
      </c>
      <c r="AQ4" s="8" t="s">
        <v>325</v>
      </c>
      <c r="AR4" s="9"/>
      <c r="AS4" s="2" t="s">
        <v>326</v>
      </c>
      <c r="AT4" s="2"/>
      <c r="AU4" s="2"/>
      <c r="AV4" s="2"/>
      <c r="AW4" s="2"/>
      <c r="AX4" s="9" t="s">
        <v>327</v>
      </c>
      <c r="AY4" s="9"/>
      <c r="AZ4" s="2"/>
      <c r="BA4" s="2"/>
      <c r="BB4" s="2"/>
      <c r="BC4" s="2" t="s">
        <v>15</v>
      </c>
      <c r="BD4" s="2"/>
      <c r="BE4" s="2" t="s">
        <v>328</v>
      </c>
      <c r="BF4" s="2"/>
      <c r="BG4" s="2"/>
      <c r="BH4" s="2" t="s">
        <v>329</v>
      </c>
      <c r="BI4" s="2"/>
      <c r="BJ4" s="2" t="s">
        <v>330</v>
      </c>
      <c r="BK4" s="2"/>
      <c r="BL4" s="2" t="s">
        <v>331</v>
      </c>
      <c r="BM4" s="2"/>
      <c r="BN4" s="2" t="s">
        <v>332</v>
      </c>
      <c r="BO4" s="2"/>
    </row>
    <row r="5" spans="1:67" s="5" customFormat="1" ht="17.25" customHeight="1" thickBot="1" x14ac:dyDescent="0.3">
      <c r="A5" s="6"/>
      <c r="B5" s="414"/>
      <c r="C5" s="415"/>
      <c r="D5" s="416"/>
      <c r="E5" s="419"/>
      <c r="F5" s="420"/>
      <c r="G5" s="420"/>
      <c r="H5" s="420"/>
      <c r="I5" s="420"/>
      <c r="J5" s="420"/>
      <c r="K5" s="420"/>
      <c r="L5" s="420"/>
      <c r="M5" s="420"/>
      <c r="N5" s="420"/>
      <c r="O5" s="420"/>
      <c r="P5" s="420"/>
      <c r="Q5" s="420"/>
      <c r="R5" s="420"/>
      <c r="S5" s="420"/>
      <c r="T5" s="420"/>
      <c r="U5" s="420"/>
      <c r="V5" s="420"/>
      <c r="W5" s="420"/>
      <c r="X5" s="420"/>
      <c r="Y5" s="420"/>
      <c r="Z5" s="406" t="s">
        <v>333</v>
      </c>
      <c r="AA5" s="407"/>
      <c r="AP5" s="11" t="s">
        <v>8</v>
      </c>
      <c r="AQ5" s="2" t="s">
        <v>162</v>
      </c>
      <c r="AR5" s="9"/>
      <c r="AS5" s="2" t="s">
        <v>334</v>
      </c>
      <c r="AT5" s="2"/>
      <c r="AU5" s="2"/>
      <c r="AV5" s="2"/>
      <c r="AW5" s="2"/>
      <c r="AX5" s="9" t="s">
        <v>335</v>
      </c>
      <c r="AY5" s="9"/>
      <c r="AZ5" s="2"/>
      <c r="BA5" s="2"/>
      <c r="BB5" s="2"/>
      <c r="BC5" s="2" t="s">
        <v>336</v>
      </c>
      <c r="BD5" s="2"/>
      <c r="BE5" s="2" t="s">
        <v>337</v>
      </c>
      <c r="BF5" s="2"/>
      <c r="BG5" s="2"/>
      <c r="BH5" s="2" t="s">
        <v>338</v>
      </c>
      <c r="BI5" s="2"/>
      <c r="BJ5" s="2" t="s">
        <v>339</v>
      </c>
      <c r="BK5" s="2"/>
      <c r="BL5" s="2" t="s">
        <v>340</v>
      </c>
      <c r="BM5" s="2"/>
      <c r="BN5" s="2" t="s">
        <v>22</v>
      </c>
      <c r="BO5" s="2"/>
    </row>
    <row r="6" spans="1:67" ht="11.25" customHeight="1" thickBot="1" x14ac:dyDescent="0.3">
      <c r="A6" s="3"/>
      <c r="B6" s="57"/>
      <c r="C6" s="12"/>
      <c r="D6" s="3"/>
      <c r="E6" s="3"/>
      <c r="F6" s="3"/>
      <c r="G6" s="3"/>
      <c r="H6" s="3"/>
      <c r="I6" s="3"/>
      <c r="J6" s="3"/>
      <c r="K6" s="3"/>
      <c r="L6" s="3"/>
      <c r="M6" s="3"/>
      <c r="N6" s="3"/>
      <c r="O6" s="3"/>
      <c r="P6" s="3"/>
      <c r="Q6" s="3"/>
      <c r="R6" s="3"/>
      <c r="S6" s="3"/>
      <c r="T6" s="3"/>
      <c r="U6" s="3"/>
      <c r="V6" s="3"/>
      <c r="W6" s="3"/>
      <c r="X6" s="3"/>
      <c r="Y6" s="3"/>
      <c r="Z6" s="6"/>
      <c r="AA6" s="6"/>
      <c r="AN6" s="13"/>
    </row>
    <row r="7" spans="1:67" s="14" customFormat="1" ht="163.5" customHeight="1" x14ac:dyDescent="0.25">
      <c r="A7" s="3"/>
      <c r="B7" s="170" t="s">
        <v>341</v>
      </c>
      <c r="C7" s="171" t="s">
        <v>342</v>
      </c>
      <c r="D7" s="186" t="s">
        <v>343</v>
      </c>
      <c r="E7" s="185" t="s">
        <v>344</v>
      </c>
      <c r="F7" s="172" t="s">
        <v>345</v>
      </c>
      <c r="G7" s="172" t="s">
        <v>346</v>
      </c>
      <c r="H7" s="172" t="s">
        <v>347</v>
      </c>
      <c r="I7" s="172" t="s">
        <v>348</v>
      </c>
      <c r="J7" s="172" t="s">
        <v>349</v>
      </c>
      <c r="K7" s="172" t="s">
        <v>350</v>
      </c>
      <c r="L7" s="172" t="s">
        <v>351</v>
      </c>
      <c r="M7" s="172" t="s">
        <v>352</v>
      </c>
      <c r="N7" s="172" t="s">
        <v>353</v>
      </c>
      <c r="O7" s="172" t="s">
        <v>354</v>
      </c>
      <c r="P7" s="172" t="s">
        <v>355</v>
      </c>
      <c r="Q7" s="172" t="s">
        <v>356</v>
      </c>
      <c r="R7" s="172" t="s">
        <v>357</v>
      </c>
      <c r="S7" s="172" t="s">
        <v>358</v>
      </c>
      <c r="T7" s="172" t="s">
        <v>359</v>
      </c>
      <c r="U7" s="172" t="s">
        <v>360</v>
      </c>
      <c r="V7" s="172" t="s">
        <v>361</v>
      </c>
      <c r="W7" s="172" t="s">
        <v>362</v>
      </c>
      <c r="X7" s="171" t="s">
        <v>363</v>
      </c>
      <c r="Y7" s="186" t="s">
        <v>364</v>
      </c>
      <c r="Z7" s="173" t="s">
        <v>365</v>
      </c>
      <c r="AA7" s="174" t="s">
        <v>366</v>
      </c>
      <c r="AN7" s="14" t="s">
        <v>363</v>
      </c>
    </row>
    <row r="8" spans="1:67" ht="132" customHeight="1" x14ac:dyDescent="0.25">
      <c r="A8" s="3"/>
      <c r="B8" s="187" t="e">
        <f>+' Matriz de '!#REF!</f>
        <v>#REF!</v>
      </c>
      <c r="C8" s="134" t="e">
        <f>+VLOOKUP(B8,' Matriz de '!B13:I424,2,FALSE)</f>
        <v>#REF!</v>
      </c>
      <c r="D8" s="198" t="e">
        <f>+VLOOKUP(B8,' Matriz de '!B13:I424,6,FALSE)</f>
        <v>#REF!</v>
      </c>
      <c r="E8" s="187" t="s">
        <v>363</v>
      </c>
      <c r="F8" s="4" t="s">
        <v>363</v>
      </c>
      <c r="G8" s="4" t="s">
        <v>363</v>
      </c>
      <c r="H8" s="4" t="s">
        <v>363</v>
      </c>
      <c r="I8" s="4" t="s">
        <v>363</v>
      </c>
      <c r="J8" s="4" t="s">
        <v>363</v>
      </c>
      <c r="K8" s="4" t="s">
        <v>363</v>
      </c>
      <c r="L8" s="4" t="s">
        <v>364</v>
      </c>
      <c r="M8" s="4" t="s">
        <v>364</v>
      </c>
      <c r="N8" s="4" t="s">
        <v>363</v>
      </c>
      <c r="O8" s="4" t="s">
        <v>364</v>
      </c>
      <c r="P8" s="4" t="s">
        <v>363</v>
      </c>
      <c r="Q8" s="4" t="s">
        <v>363</v>
      </c>
      <c r="R8" s="4" t="s">
        <v>364</v>
      </c>
      <c r="S8" s="4" t="s">
        <v>364</v>
      </c>
      <c r="T8" s="4" t="s">
        <v>364</v>
      </c>
      <c r="U8" s="4" t="s">
        <v>363</v>
      </c>
      <c r="V8" s="4" t="s">
        <v>364</v>
      </c>
      <c r="W8" s="4" t="s">
        <v>364</v>
      </c>
      <c r="X8" s="175">
        <f>COUNTIF(E8:W8,"SI")</f>
        <v>11</v>
      </c>
      <c r="Y8" s="188">
        <f>COUNTIF(E8:X8,"NO")</f>
        <v>8</v>
      </c>
      <c r="Z8" s="181" t="str">
        <f>IF(X8&lt;=5,"60%",IF(X8&lt;=11,"80%","100%"))</f>
        <v>80%</v>
      </c>
      <c r="AA8" s="178" t="str">
        <f>IF(T8="SI","Catastrófico",(IF(X8=0," ",(IF(X8&lt;=5,"Moderado",IF(X8&lt;=11,"Mayor",IF(X8&gt;=12,"Catastrófico")))))))</f>
        <v>Mayor</v>
      </c>
      <c r="AD8" s="15"/>
      <c r="AE8" s="13" t="s">
        <v>367</v>
      </c>
      <c r="AN8" s="6" t="s">
        <v>364</v>
      </c>
    </row>
    <row r="9" spans="1:67" ht="94.5" x14ac:dyDescent="0.25">
      <c r="A9" s="3"/>
      <c r="B9" s="187" t="str">
        <f>+' Matriz de '!B13</f>
        <v>GCT-RC-02</v>
      </c>
      <c r="C9" s="134" t="str">
        <f>+VLOOKUP(B9,' Matriz de '!B13:I425,2,FALSE)</f>
        <v>Gestión de Ciencia, Tecnología e Innovación</v>
      </c>
      <c r="D9" s="198" t="str">
        <f>+VLOOKUP(B9,' Matriz de '!B13:I425,6,FALSE)</f>
        <v>Es la Posibilidad de que, por acción u omisión, se use el poder para desviar la gestión de lo publico hacia un beneficio privado, para el favorecimiento propio o de un tercero en una selección durante una convocatoria de CTI.</v>
      </c>
      <c r="E9" s="187" t="s">
        <v>363</v>
      </c>
      <c r="F9" s="4" t="s">
        <v>363</v>
      </c>
      <c r="G9" s="4" t="s">
        <v>363</v>
      </c>
      <c r="H9" s="4" t="s">
        <v>363</v>
      </c>
      <c r="I9" s="4" t="s">
        <v>363</v>
      </c>
      <c r="J9" s="4" t="s">
        <v>363</v>
      </c>
      <c r="K9" s="4" t="s">
        <v>363</v>
      </c>
      <c r="L9" s="4" t="s">
        <v>363</v>
      </c>
      <c r="M9" s="4" t="s">
        <v>364</v>
      </c>
      <c r="N9" s="4" t="s">
        <v>363</v>
      </c>
      <c r="O9" s="4" t="s">
        <v>363</v>
      </c>
      <c r="P9" s="4" t="s">
        <v>363</v>
      </c>
      <c r="Q9" s="4" t="s">
        <v>363</v>
      </c>
      <c r="R9" s="4" t="s">
        <v>363</v>
      </c>
      <c r="S9" s="4" t="s">
        <v>363</v>
      </c>
      <c r="T9" s="4" t="s">
        <v>364</v>
      </c>
      <c r="U9" s="4" t="s">
        <v>363</v>
      </c>
      <c r="V9" s="4" t="s">
        <v>363</v>
      </c>
      <c r="W9" s="4" t="s">
        <v>364</v>
      </c>
      <c r="X9" s="175">
        <f t="shared" ref="X9:X39" si="0">COUNTIF(E9:W9,"SI")</f>
        <v>16</v>
      </c>
      <c r="Y9" s="188">
        <f t="shared" ref="Y9:Y39" si="1">COUNTIF(E9:X9,"NO")</f>
        <v>3</v>
      </c>
      <c r="Z9" s="181" t="str">
        <f t="shared" ref="Z9:Z39" si="2">IF(X9&lt;=5,"60%",IF(X9&lt;=11,"80%","100%"))</f>
        <v>100%</v>
      </c>
      <c r="AA9" s="178" t="str">
        <f t="shared" ref="AA9:AA38" si="3">IF(T9="SI","Catastrófico",(IF(X9=0," ",(IF(X9&lt;=5,"Moderado",IF(X9&lt;=11,"Mayor",IF(X9&gt;=12,"Catastrófico")))))))</f>
        <v>Catastrófico</v>
      </c>
      <c r="AD9" s="15"/>
      <c r="AE9" s="13" t="s">
        <v>363</v>
      </c>
    </row>
    <row r="10" spans="1:67" ht="148.5" x14ac:dyDescent="0.25">
      <c r="A10" s="3"/>
      <c r="B10" s="187" t="e">
        <f>+' Matriz de '!#REF!</f>
        <v>#REF!</v>
      </c>
      <c r="C10" s="134" t="e">
        <f>+VLOOKUP(B10,' Matriz de '!B14:I426,2,FALSE)</f>
        <v>#REF!</v>
      </c>
      <c r="D10" s="198" t="e">
        <f>+VLOOKUP(B10,' Matriz de '!B14:I426,6,FALSE)</f>
        <v>#REF!</v>
      </c>
      <c r="E10" s="187" t="s">
        <v>363</v>
      </c>
      <c r="F10" s="4" t="s">
        <v>363</v>
      </c>
      <c r="G10" s="4" t="s">
        <v>363</v>
      </c>
      <c r="H10" s="4" t="s">
        <v>363</v>
      </c>
      <c r="I10" s="4" t="s">
        <v>363</v>
      </c>
      <c r="J10" s="4" t="s">
        <v>363</v>
      </c>
      <c r="K10" s="4" t="s">
        <v>363</v>
      </c>
      <c r="L10" s="4" t="s">
        <v>364</v>
      </c>
      <c r="M10" s="4" t="s">
        <v>364</v>
      </c>
      <c r="N10" s="4" t="s">
        <v>363</v>
      </c>
      <c r="O10" s="4" t="s">
        <v>363</v>
      </c>
      <c r="P10" s="4" t="s">
        <v>363</v>
      </c>
      <c r="Q10" s="4" t="s">
        <v>363</v>
      </c>
      <c r="R10" s="4" t="s">
        <v>364</v>
      </c>
      <c r="S10" s="4" t="s">
        <v>363</v>
      </c>
      <c r="T10" s="4" t="s">
        <v>364</v>
      </c>
      <c r="U10" s="4" t="s">
        <v>363</v>
      </c>
      <c r="V10" s="4" t="s">
        <v>364</v>
      </c>
      <c r="W10" s="4" t="s">
        <v>364</v>
      </c>
      <c r="X10" s="175">
        <f>COUNTIF(E10:W10,"SI")</f>
        <v>13</v>
      </c>
      <c r="Y10" s="188">
        <f>COUNTIF(E10:X10,"NO")</f>
        <v>6</v>
      </c>
      <c r="Z10" s="181" t="str">
        <f t="shared" si="2"/>
        <v>100%</v>
      </c>
      <c r="AA10" s="178" t="str">
        <f t="shared" si="3"/>
        <v>Catastrófico</v>
      </c>
      <c r="AD10" s="15"/>
      <c r="AE10" s="13" t="s">
        <v>363</v>
      </c>
    </row>
    <row r="11" spans="1:67" ht="148.5" x14ac:dyDescent="0.25">
      <c r="A11" s="3"/>
      <c r="B11" s="187" t="str">
        <f>+' Matriz de '!B14</f>
        <v>GCT-RC-04</v>
      </c>
      <c r="C11" s="134" t="str">
        <f>+VLOOKUP(B11,' Matriz de '!B14:I427,2,FALSE)</f>
        <v>Gestión de Ciencia, Tecnología e Innovación</v>
      </c>
      <c r="D11" s="198" t="str">
        <f>+VLOOKUP(B11,' Matriz de '!B14:I427,6,FALSE)</f>
        <v>Es la Posibilidad de que, por acción u omisión, se use el poder para desviar la gestión de lo publico hacia un beneficio privado, por medio de una gestión antieconómica e ineficaz de los recursos técnicos, financieros y humanos de la Gerencia de CTI o las personas o entidades beneficiadas de las convocatorias de CTI</v>
      </c>
      <c r="E11" s="187" t="s">
        <v>363</v>
      </c>
      <c r="F11" s="4" t="s">
        <v>363</v>
      </c>
      <c r="G11" s="4" t="s">
        <v>363</v>
      </c>
      <c r="H11" s="4" t="s">
        <v>363</v>
      </c>
      <c r="I11" s="4" t="s">
        <v>364</v>
      </c>
      <c r="J11" s="4" t="s">
        <v>363</v>
      </c>
      <c r="K11" s="4" t="s">
        <v>363</v>
      </c>
      <c r="L11" s="4" t="s">
        <v>363</v>
      </c>
      <c r="M11" s="4" t="s">
        <v>364</v>
      </c>
      <c r="N11" s="4" t="s">
        <v>363</v>
      </c>
      <c r="O11" s="4" t="s">
        <v>364</v>
      </c>
      <c r="P11" s="4" t="s">
        <v>363</v>
      </c>
      <c r="Q11" s="4" t="s">
        <v>363</v>
      </c>
      <c r="R11" s="4" t="s">
        <v>364</v>
      </c>
      <c r="S11" s="4" t="s">
        <v>364</v>
      </c>
      <c r="T11" s="4" t="s">
        <v>364</v>
      </c>
      <c r="U11" s="4" t="s">
        <v>364</v>
      </c>
      <c r="V11" s="4" t="s">
        <v>364</v>
      </c>
      <c r="W11" s="4" t="s">
        <v>364</v>
      </c>
      <c r="X11" s="175">
        <f t="shared" si="0"/>
        <v>10</v>
      </c>
      <c r="Y11" s="188">
        <f t="shared" si="1"/>
        <v>9</v>
      </c>
      <c r="Z11" s="181" t="str">
        <f t="shared" si="2"/>
        <v>80%</v>
      </c>
      <c r="AA11" s="178" t="str">
        <f t="shared" si="3"/>
        <v>Mayor</v>
      </c>
      <c r="AD11" s="15"/>
    </row>
    <row r="12" spans="1:67" ht="108" x14ac:dyDescent="0.25">
      <c r="A12" s="3"/>
      <c r="B12" s="187" t="e">
        <f>+' Matriz de '!#REF!</f>
        <v>#REF!</v>
      </c>
      <c r="C12" s="134" t="e">
        <f>+VLOOKUP(B12,' Matriz de '!B15:I428,2,FALSE)</f>
        <v>#REF!</v>
      </c>
      <c r="D12" s="198" t="e">
        <f>+VLOOKUP(B12,' Matriz de '!B15:I428,6,FALSE)</f>
        <v>#REF!</v>
      </c>
      <c r="E12" s="187" t="s">
        <v>363</v>
      </c>
      <c r="F12" s="4" t="s">
        <v>363</v>
      </c>
      <c r="G12" s="4" t="s">
        <v>363</v>
      </c>
      <c r="H12" s="4" t="s">
        <v>364</v>
      </c>
      <c r="I12" s="4" t="s">
        <v>364</v>
      </c>
      <c r="J12" s="4" t="s">
        <v>363</v>
      </c>
      <c r="K12" s="4" t="s">
        <v>363</v>
      </c>
      <c r="L12" s="4" t="s">
        <v>363</v>
      </c>
      <c r="M12" s="4" t="s">
        <v>364</v>
      </c>
      <c r="N12" s="4" t="s">
        <v>363</v>
      </c>
      <c r="O12" s="4" t="s">
        <v>363</v>
      </c>
      <c r="P12" s="4" t="s">
        <v>363</v>
      </c>
      <c r="Q12" s="4" t="s">
        <v>364</v>
      </c>
      <c r="R12" s="4" t="s">
        <v>364</v>
      </c>
      <c r="S12" s="4" t="s">
        <v>364</v>
      </c>
      <c r="T12" s="4" t="s">
        <v>364</v>
      </c>
      <c r="U12" s="4" t="s">
        <v>364</v>
      </c>
      <c r="V12" s="4" t="s">
        <v>364</v>
      </c>
      <c r="W12" s="4" t="s">
        <v>364</v>
      </c>
      <c r="X12" s="175">
        <f t="shared" si="0"/>
        <v>9</v>
      </c>
      <c r="Y12" s="188">
        <f t="shared" si="1"/>
        <v>10</v>
      </c>
      <c r="Z12" s="181" t="str">
        <f t="shared" si="2"/>
        <v>80%</v>
      </c>
      <c r="AA12" s="178" t="str">
        <f t="shared" si="3"/>
        <v>Mayor</v>
      </c>
      <c r="AD12" s="15"/>
    </row>
    <row r="13" spans="1:67" ht="94.5" x14ac:dyDescent="0.25">
      <c r="A13" s="3"/>
      <c r="B13" s="187" t="str">
        <f>+' Matriz de '!B15</f>
        <v>GEP-RC-01</v>
      </c>
      <c r="C13" s="134" t="str">
        <f>+VLOOKUP(B13,' Matriz de '!B15:I429,2,FALSE)</f>
        <v xml:space="preserve">Gestion de Educación Posmedia </v>
      </c>
      <c r="D13" s="198" t="str">
        <f>+VLOOKUP(B13,' Matriz de '!B15:I429,6,FALSE)</f>
        <v>Es la Posibilidad de que, por acción u omisión , se use el poder para desviar la gestión de lo publico hacia un beneficio privado, de beneficiar o girar recursos adicionales sin el debido cumplimiento de obligaciones</v>
      </c>
      <c r="E13" s="187" t="s">
        <v>363</v>
      </c>
      <c r="F13" s="4" t="s">
        <v>364</v>
      </c>
      <c r="G13" s="4" t="s">
        <v>364</v>
      </c>
      <c r="H13" s="4" t="s">
        <v>363</v>
      </c>
      <c r="I13" s="4" t="s">
        <v>363</v>
      </c>
      <c r="J13" s="4" t="s">
        <v>363</v>
      </c>
      <c r="K13" s="4" t="s">
        <v>364</v>
      </c>
      <c r="L13" s="4" t="s">
        <v>364</v>
      </c>
      <c r="M13" s="4" t="s">
        <v>364</v>
      </c>
      <c r="N13" s="4" t="s">
        <v>363</v>
      </c>
      <c r="O13" s="4" t="s">
        <v>363</v>
      </c>
      <c r="P13" s="4" t="s">
        <v>363</v>
      </c>
      <c r="Q13" s="4" t="s">
        <v>363</v>
      </c>
      <c r="R13" s="4" t="s">
        <v>363</v>
      </c>
      <c r="S13" s="4" t="s">
        <v>363</v>
      </c>
      <c r="T13" s="4" t="s">
        <v>364</v>
      </c>
      <c r="U13" s="4" t="s">
        <v>363</v>
      </c>
      <c r="V13" s="4" t="s">
        <v>364</v>
      </c>
      <c r="W13" s="4" t="s">
        <v>364</v>
      </c>
      <c r="X13" s="175">
        <f t="shared" si="0"/>
        <v>11</v>
      </c>
      <c r="Y13" s="188">
        <f t="shared" si="1"/>
        <v>8</v>
      </c>
      <c r="Z13" s="181" t="str">
        <f t="shared" si="2"/>
        <v>80%</v>
      </c>
      <c r="AA13" s="178" t="str">
        <f t="shared" si="3"/>
        <v>Mayor</v>
      </c>
      <c r="AD13" s="15"/>
    </row>
    <row r="14" spans="1:67" ht="81" x14ac:dyDescent="0.25">
      <c r="A14" s="3"/>
      <c r="B14" s="187" t="str">
        <f>+' Matriz de '!B16</f>
        <v>GEP-RC-02</v>
      </c>
      <c r="C14" s="134" t="str">
        <f>+VLOOKUP(B14,' Matriz de '!B16:I430,2,FALSE)</f>
        <v xml:space="preserve">Gestion de Educación Posmedia </v>
      </c>
      <c r="D14" s="198" t="str">
        <f>+VLOOKUP(B14,' Matriz de '!B16:I430,6,FALSE)</f>
        <v>Es la Posibilidad de que, por acción u omisión , se use el poder para desviar la gestión de lo publico hacia un beneficio privado, se use el poder para otorgar un beneficio económico a un particular.</v>
      </c>
      <c r="E14" s="187" t="s">
        <v>363</v>
      </c>
      <c r="F14" s="4" t="s">
        <v>364</v>
      </c>
      <c r="G14" s="4" t="s">
        <v>364</v>
      </c>
      <c r="H14" s="4" t="s">
        <v>364</v>
      </c>
      <c r="I14" s="4" t="s">
        <v>363</v>
      </c>
      <c r="J14" s="4" t="s">
        <v>363</v>
      </c>
      <c r="K14" s="4" t="s">
        <v>364</v>
      </c>
      <c r="L14" s="4" t="s">
        <v>364</v>
      </c>
      <c r="M14" s="4" t="s">
        <v>364</v>
      </c>
      <c r="N14" s="4" t="s">
        <v>363</v>
      </c>
      <c r="O14" s="4" t="s">
        <v>363</v>
      </c>
      <c r="P14" s="4" t="s">
        <v>363</v>
      </c>
      <c r="Q14" s="4" t="s">
        <v>363</v>
      </c>
      <c r="R14" s="4" t="s">
        <v>363</v>
      </c>
      <c r="S14" s="4" t="s">
        <v>363</v>
      </c>
      <c r="T14" s="4" t="s">
        <v>364</v>
      </c>
      <c r="U14" s="4" t="s">
        <v>363</v>
      </c>
      <c r="V14" s="4" t="s">
        <v>364</v>
      </c>
      <c r="W14" s="4" t="s">
        <v>364</v>
      </c>
      <c r="X14" s="175">
        <f t="shared" si="0"/>
        <v>10</v>
      </c>
      <c r="Y14" s="188">
        <f t="shared" si="1"/>
        <v>9</v>
      </c>
      <c r="Z14" s="181" t="str">
        <f t="shared" si="2"/>
        <v>80%</v>
      </c>
      <c r="AA14" s="178" t="str">
        <f t="shared" si="3"/>
        <v>Mayor</v>
      </c>
    </row>
    <row r="15" spans="1:67" ht="94.5" x14ac:dyDescent="0.25">
      <c r="A15" s="3"/>
      <c r="B15" s="187" t="str">
        <f>+' Matriz de '!B17</f>
        <v>GSC-RC-01</v>
      </c>
      <c r="C15" s="134" t="str">
        <f>+VLOOKUP(B15,' Matriz de '!B17:I431,2,FALSE)</f>
        <v>Gestión de Servicio a la Ciudadanía</v>
      </c>
      <c r="D15" s="198" t="str">
        <f>+VLOOKUP(B15,' Matriz de '!B17:I431,6,FALSE)</f>
        <v>Posibilidad de que, por acción u omisión , se use la información suministrada a ATENEA por la ciudadanía (reservada y/o clasificada), desviando la gestión de lo publico para favorecer a un tercero.</v>
      </c>
      <c r="E15" s="189" t="s">
        <v>363</v>
      </c>
      <c r="F15" s="38" t="s">
        <v>364</v>
      </c>
      <c r="G15" s="38" t="s">
        <v>364</v>
      </c>
      <c r="H15" s="38" t="s">
        <v>363</v>
      </c>
      <c r="I15" s="38" t="s">
        <v>363</v>
      </c>
      <c r="J15" s="38" t="s">
        <v>363</v>
      </c>
      <c r="K15" s="38" t="s">
        <v>364</v>
      </c>
      <c r="L15" s="38" t="s">
        <v>364</v>
      </c>
      <c r="M15" s="38" t="s">
        <v>364</v>
      </c>
      <c r="N15" s="38" t="s">
        <v>363</v>
      </c>
      <c r="O15" s="38" t="s">
        <v>363</v>
      </c>
      <c r="P15" s="38" t="s">
        <v>363</v>
      </c>
      <c r="Q15" s="38" t="s">
        <v>363</v>
      </c>
      <c r="R15" s="38" t="s">
        <v>363</v>
      </c>
      <c r="S15" s="38" t="s">
        <v>363</v>
      </c>
      <c r="T15" s="38" t="s">
        <v>364</v>
      </c>
      <c r="U15" s="38" t="s">
        <v>363</v>
      </c>
      <c r="V15" s="38" t="s">
        <v>364</v>
      </c>
      <c r="W15" s="38" t="s">
        <v>364</v>
      </c>
      <c r="X15" s="175">
        <f t="shared" si="0"/>
        <v>11</v>
      </c>
      <c r="Y15" s="188">
        <f t="shared" si="1"/>
        <v>8</v>
      </c>
      <c r="Z15" s="181" t="str">
        <f t="shared" si="2"/>
        <v>80%</v>
      </c>
      <c r="AA15" s="178" t="str">
        <f t="shared" si="3"/>
        <v>Mayor</v>
      </c>
    </row>
    <row r="16" spans="1:67" ht="94.5" x14ac:dyDescent="0.25">
      <c r="A16" s="3"/>
      <c r="B16" s="187" t="str">
        <f>+' Matriz de '!B19</f>
        <v>GSC-RC-02</v>
      </c>
      <c r="C16" s="134" t="str">
        <f>+VLOOKUP(B16,' Matriz de '!B18:I432,2,FALSE)</f>
        <v>Gestión de Servicio a la Ciudadanía</v>
      </c>
      <c r="D16" s="198" t="str">
        <f>+VLOOKUP(B16,' Matriz de '!B18:I432,6,FALSE)</f>
        <v>Posibilidad de recibir o solicitar cualquier dadiva o beneficio en nombre propio o de un tercero, desviando la gestión de lo publico con el fin de atender las solicitudes de trámites y servicios fuera de los lineamientos establecidos.</v>
      </c>
      <c r="E16" s="189" t="s">
        <v>363</v>
      </c>
      <c r="F16" s="38" t="s">
        <v>364</v>
      </c>
      <c r="G16" s="38" t="s">
        <v>364</v>
      </c>
      <c r="H16" s="38" t="s">
        <v>364</v>
      </c>
      <c r="I16" s="38" t="s">
        <v>363</v>
      </c>
      <c r="J16" s="38" t="s">
        <v>363</v>
      </c>
      <c r="K16" s="38" t="s">
        <v>364</v>
      </c>
      <c r="L16" s="38" t="s">
        <v>364</v>
      </c>
      <c r="M16" s="38" t="s">
        <v>364</v>
      </c>
      <c r="N16" s="38" t="s">
        <v>363</v>
      </c>
      <c r="O16" s="38" t="s">
        <v>363</v>
      </c>
      <c r="P16" s="38" t="s">
        <v>363</v>
      </c>
      <c r="Q16" s="38" t="s">
        <v>363</v>
      </c>
      <c r="R16" s="38" t="s">
        <v>363</v>
      </c>
      <c r="S16" s="38" t="s">
        <v>363</v>
      </c>
      <c r="T16" s="38" t="s">
        <v>364</v>
      </c>
      <c r="U16" s="38" t="s">
        <v>363</v>
      </c>
      <c r="V16" s="38" t="s">
        <v>364</v>
      </c>
      <c r="W16" s="38" t="s">
        <v>364</v>
      </c>
      <c r="X16" s="175">
        <f t="shared" si="0"/>
        <v>10</v>
      </c>
      <c r="Y16" s="188">
        <f t="shared" si="1"/>
        <v>9</v>
      </c>
      <c r="Z16" s="181" t="str">
        <f t="shared" si="2"/>
        <v>80%</v>
      </c>
      <c r="AA16" s="178" t="str">
        <f t="shared" si="3"/>
        <v>Mayor</v>
      </c>
    </row>
    <row r="17" spans="1:27" ht="108" x14ac:dyDescent="0.25">
      <c r="A17" s="3"/>
      <c r="B17" s="187" t="str">
        <f>+' Matriz de '!B21</f>
        <v>DE-RC-01</v>
      </c>
      <c r="C17" s="134" t="str">
        <f>+VLOOKUP(B17,' Matriz de '!B19:I433,2,FALSE)</f>
        <v>Direccionamiento Estratégico</v>
      </c>
      <c r="D17" s="198" t="str">
        <f>+VLOOKUP(B17,' Matriz de '!B19:I433,6,FALSE)</f>
        <v>Es la Posibilidad de que, por acción u omisión, se use el poder para desviar la gestión de lo público hacia un beneficio privado, para asignar los recursos de manera inadecuada con intereses particulares o para beneficiar a terceros</v>
      </c>
      <c r="E17" s="189" t="s">
        <v>363</v>
      </c>
      <c r="F17" s="38" t="s">
        <v>363</v>
      </c>
      <c r="G17" s="38" t="s">
        <v>363</v>
      </c>
      <c r="H17" s="38" t="s">
        <v>363</v>
      </c>
      <c r="I17" s="38" t="s">
        <v>363</v>
      </c>
      <c r="J17" s="38" t="s">
        <v>363</v>
      </c>
      <c r="K17" s="38" t="s">
        <v>363</v>
      </c>
      <c r="L17" s="38" t="s">
        <v>364</v>
      </c>
      <c r="M17" s="38" t="s">
        <v>364</v>
      </c>
      <c r="N17" s="38" t="s">
        <v>363</v>
      </c>
      <c r="O17" s="38" t="s">
        <v>363</v>
      </c>
      <c r="P17" s="38" t="s">
        <v>363</v>
      </c>
      <c r="Q17" s="38" t="s">
        <v>363</v>
      </c>
      <c r="R17" s="38" t="s">
        <v>363</v>
      </c>
      <c r="S17" s="38" t="s">
        <v>364</v>
      </c>
      <c r="T17" s="38" t="s">
        <v>364</v>
      </c>
      <c r="U17" s="38" t="s">
        <v>364</v>
      </c>
      <c r="V17" s="38" t="s">
        <v>364</v>
      </c>
      <c r="W17" s="38" t="s">
        <v>364</v>
      </c>
      <c r="X17" s="175">
        <f t="shared" si="0"/>
        <v>12</v>
      </c>
      <c r="Y17" s="188">
        <f t="shared" si="1"/>
        <v>7</v>
      </c>
      <c r="Z17" s="181" t="str">
        <f t="shared" si="2"/>
        <v>100%</v>
      </c>
      <c r="AA17" s="178" t="str">
        <f t="shared" si="3"/>
        <v>Catastrófico</v>
      </c>
    </row>
    <row r="18" spans="1:27" ht="108" x14ac:dyDescent="0.25">
      <c r="A18" s="3"/>
      <c r="B18" s="187" t="str">
        <f>+' Matriz de '!B22</f>
        <v>DE-RC-02</v>
      </c>
      <c r="C18" s="134" t="str">
        <f>+VLOOKUP(B18,' Matriz de '!B20:I434,2,FALSE)</f>
        <v>Direccionamiento Estratégico</v>
      </c>
      <c r="D18" s="198" t="str">
        <f>+VLOOKUP(B18,' Matriz de '!B20:I434,6,FALSE)</f>
        <v>Es la Posibilidad de que, por acción u omisión, se use el poder para desviar la gestión de lo público hacia un beneficio privado,  para manipular los resultados de indicadores de la entidad, con el fin de obtener beneficios personales o a terceros.</v>
      </c>
      <c r="E18" s="189" t="s">
        <v>363</v>
      </c>
      <c r="F18" s="38" t="s">
        <v>363</v>
      </c>
      <c r="G18" s="38" t="s">
        <v>363</v>
      </c>
      <c r="H18" s="38" t="s">
        <v>364</v>
      </c>
      <c r="I18" s="38" t="s">
        <v>364</v>
      </c>
      <c r="J18" s="38" t="s">
        <v>364</v>
      </c>
      <c r="K18" s="38" t="s">
        <v>363</v>
      </c>
      <c r="L18" s="38" t="s">
        <v>364</v>
      </c>
      <c r="M18" s="38" t="s">
        <v>364</v>
      </c>
      <c r="N18" s="38" t="s">
        <v>363</v>
      </c>
      <c r="O18" s="38" t="s">
        <v>363</v>
      </c>
      <c r="P18" s="38" t="s">
        <v>363</v>
      </c>
      <c r="Q18" s="38" t="s">
        <v>364</v>
      </c>
      <c r="R18" s="38" t="s">
        <v>364</v>
      </c>
      <c r="S18" s="38" t="s">
        <v>364</v>
      </c>
      <c r="T18" s="38" t="s">
        <v>364</v>
      </c>
      <c r="U18" s="38" t="s">
        <v>364</v>
      </c>
      <c r="V18" s="38" t="s">
        <v>364</v>
      </c>
      <c r="W18" s="38" t="s">
        <v>364</v>
      </c>
      <c r="X18" s="175">
        <f t="shared" ref="X18:X28" si="4">COUNTIF(E18:W18,"SI")</f>
        <v>7</v>
      </c>
      <c r="Y18" s="188">
        <f t="shared" si="1"/>
        <v>12</v>
      </c>
      <c r="Z18" s="181" t="str">
        <f t="shared" si="2"/>
        <v>80%</v>
      </c>
      <c r="AA18" s="178" t="str">
        <f t="shared" ref="AA18:AA28" si="5">IF(T18="SI","Catastrófico",(IF(X18=0," ",(IF(X18&lt;=5,"Moderado",IF(X18&lt;=11,"Mayor",IF(X18&gt;=12,"Catastrófico")))))))</f>
        <v>Mayor</v>
      </c>
    </row>
    <row r="19" spans="1:27" ht="108" x14ac:dyDescent="0.25">
      <c r="A19" s="3"/>
      <c r="B19" s="187" t="str">
        <f>+' Matriz de '!B23</f>
        <v>DE-RC-03</v>
      </c>
      <c r="C19" s="134" t="str">
        <f>+VLOOKUP(B19,' Matriz de '!B21:I435,2,FALSE)</f>
        <v>Direccionamiento Estratégico</v>
      </c>
      <c r="D19" s="198" t="str">
        <f>+VLOOKUP(B19,' Matriz de '!B21:I435,6,FALSE)</f>
        <v>Es la Posibilidad de que, por acción u omisión, se use el poder para desviar la gestión de lo público hacia un beneficio privado,  para entregar información sensible y/o clasificada a las IES y/o particulares, con el fin de obtener beneficios personales o favorecer a terceros.</v>
      </c>
      <c r="E19" s="189" t="s">
        <v>363</v>
      </c>
      <c r="F19" s="38" t="s">
        <v>363</v>
      </c>
      <c r="G19" s="38" t="s">
        <v>363</v>
      </c>
      <c r="H19" s="38" t="s">
        <v>363</v>
      </c>
      <c r="I19" s="38" t="s">
        <v>363</v>
      </c>
      <c r="J19" s="38" t="s">
        <v>363</v>
      </c>
      <c r="K19" s="38" t="s">
        <v>363</v>
      </c>
      <c r="L19" s="38" t="s">
        <v>363</v>
      </c>
      <c r="M19" s="38" t="s">
        <v>364</v>
      </c>
      <c r="N19" s="38" t="s">
        <v>363</v>
      </c>
      <c r="O19" s="38" t="s">
        <v>363</v>
      </c>
      <c r="P19" s="38" t="s">
        <v>363</v>
      </c>
      <c r="Q19" s="38" t="s">
        <v>363</v>
      </c>
      <c r="R19" s="38" t="s">
        <v>363</v>
      </c>
      <c r="S19" s="38" t="s">
        <v>363</v>
      </c>
      <c r="T19" s="38" t="s">
        <v>364</v>
      </c>
      <c r="U19" s="38" t="s">
        <v>363</v>
      </c>
      <c r="V19" s="38" t="s">
        <v>364</v>
      </c>
      <c r="W19" s="38" t="s">
        <v>364</v>
      </c>
      <c r="X19" s="175">
        <f t="shared" si="4"/>
        <v>15</v>
      </c>
      <c r="Y19" s="188">
        <f t="shared" si="1"/>
        <v>4</v>
      </c>
      <c r="Z19" s="181" t="str">
        <f t="shared" si="2"/>
        <v>100%</v>
      </c>
      <c r="AA19" s="178" t="str">
        <f t="shared" si="5"/>
        <v>Catastrófico</v>
      </c>
    </row>
    <row r="20" spans="1:27" ht="135" x14ac:dyDescent="0.25">
      <c r="A20" s="3"/>
      <c r="B20" s="187" t="s">
        <v>368</v>
      </c>
      <c r="C20" s="134" t="s">
        <v>369</v>
      </c>
      <c r="D20" s="198" t="s">
        <v>151</v>
      </c>
      <c r="E20" s="189" t="s">
        <v>363</v>
      </c>
      <c r="F20" s="38" t="s">
        <v>363</v>
      </c>
      <c r="G20" s="38" t="s">
        <v>363</v>
      </c>
      <c r="H20" s="38" t="s">
        <v>363</v>
      </c>
      <c r="I20" s="38" t="s">
        <v>363</v>
      </c>
      <c r="J20" s="38" t="s">
        <v>363</v>
      </c>
      <c r="K20" s="38" t="s">
        <v>363</v>
      </c>
      <c r="L20" s="38" t="s">
        <v>364</v>
      </c>
      <c r="M20" s="38" t="s">
        <v>364</v>
      </c>
      <c r="N20" s="38" t="s">
        <v>363</v>
      </c>
      <c r="O20" s="38" t="s">
        <v>363</v>
      </c>
      <c r="P20" s="38" t="s">
        <v>363</v>
      </c>
      <c r="Q20" s="38" t="s">
        <v>363</v>
      </c>
      <c r="R20" s="38" t="s">
        <v>363</v>
      </c>
      <c r="S20" s="38" t="s">
        <v>363</v>
      </c>
      <c r="T20" s="38" t="s">
        <v>364</v>
      </c>
      <c r="U20" s="38" t="s">
        <v>363</v>
      </c>
      <c r="V20" s="38" t="s">
        <v>364</v>
      </c>
      <c r="W20" s="38" t="s">
        <v>364</v>
      </c>
      <c r="X20" s="175">
        <f t="shared" si="4"/>
        <v>14</v>
      </c>
      <c r="Y20" s="188">
        <f t="shared" si="1"/>
        <v>5</v>
      </c>
      <c r="Z20" s="181" t="str">
        <f t="shared" ref="Z20" si="6">IF(X20&lt;=5,"60%",IF(X20&lt;=11,"80%","100%"))</f>
        <v>100%</v>
      </c>
      <c r="AA20" s="178" t="str">
        <f t="shared" ref="AA20" si="7">IF(T20="SI","Catastrófico",(IF(X20=0," ",(IF(X20&lt;=5,"Moderado",IF(X20&lt;=11,"Mayor",IF(X20&gt;=12,"Catastrófico")))))))</f>
        <v>Catastrófico</v>
      </c>
    </row>
    <row r="21" spans="1:27" ht="108" x14ac:dyDescent="0.25">
      <c r="A21" s="3"/>
      <c r="B21" s="187" t="str">
        <f>+' Matriz de '!B25</f>
        <v>DE-RC-05</v>
      </c>
      <c r="C21" s="134" t="str">
        <f>+VLOOKUP(B21,' Matriz de '!B22:I436,2,FALSE)</f>
        <v>Direccionamiento Estratégico</v>
      </c>
      <c r="D21" s="198" t="str">
        <f>+VLOOKUP(B21,' Matriz de '!B22:I436,6,FALSE)</f>
        <v>Es la Posibilidad de que, por acción u omisión, se use el poder para desviar la gestión de lo público hacia un beneficio privado,  para afectar los resultados para el ingreso a Planes, Programas o Proyectos, para beneficios personales y/o a terceros.</v>
      </c>
      <c r="E21" s="189" t="s">
        <v>363</v>
      </c>
      <c r="F21" s="38" t="s">
        <v>363</v>
      </c>
      <c r="G21" s="38" t="s">
        <v>363</v>
      </c>
      <c r="H21" s="38" t="s">
        <v>363</v>
      </c>
      <c r="I21" s="38" t="s">
        <v>363</v>
      </c>
      <c r="J21" s="38" t="s">
        <v>363</v>
      </c>
      <c r="K21" s="38" t="s">
        <v>363</v>
      </c>
      <c r="L21" s="38" t="s">
        <v>363</v>
      </c>
      <c r="M21" s="38" t="s">
        <v>364</v>
      </c>
      <c r="N21" s="38" t="s">
        <v>363</v>
      </c>
      <c r="O21" s="38" t="s">
        <v>363</v>
      </c>
      <c r="P21" s="38" t="s">
        <v>363</v>
      </c>
      <c r="Q21" s="38" t="s">
        <v>363</v>
      </c>
      <c r="R21" s="38" t="s">
        <v>363</v>
      </c>
      <c r="S21" s="38" t="s">
        <v>363</v>
      </c>
      <c r="T21" s="38" t="s">
        <v>364</v>
      </c>
      <c r="U21" s="38" t="s">
        <v>363</v>
      </c>
      <c r="V21" s="38" t="s">
        <v>364</v>
      </c>
      <c r="W21" s="38" t="s">
        <v>364</v>
      </c>
      <c r="X21" s="175">
        <f t="shared" si="4"/>
        <v>15</v>
      </c>
      <c r="Y21" s="188">
        <f t="shared" si="1"/>
        <v>4</v>
      </c>
      <c r="Z21" s="181" t="str">
        <f t="shared" si="2"/>
        <v>100%</v>
      </c>
      <c r="AA21" s="178" t="str">
        <f t="shared" si="5"/>
        <v>Catastrófico</v>
      </c>
    </row>
    <row r="22" spans="1:27" ht="148.5" x14ac:dyDescent="0.25">
      <c r="A22" s="3"/>
      <c r="B22" s="187" t="str">
        <f>+' Matriz de '!B28</f>
        <v>GTI-RC-01</v>
      </c>
      <c r="C22" s="134" t="str">
        <f>+VLOOKUP(B22,' Matriz de '!B23:I437,2,FALSE)</f>
        <v>Gestión de Tecnologías de la información y Comunicaciones</v>
      </c>
      <c r="D22" s="198" t="str">
        <f>+VLOOKUP(B22,' Matriz de '!B23:I437,6,FALSE)</f>
        <v xml:space="preserve">
Posibilidad de que, por acción u omisión , se use el poder para incumplir los requisitos establecidos en la normatividad vigente en procesos de contratación en la etapa precontractual, desviando así la gestión de lo público hacia un beneficio propio o de terceros.
</v>
      </c>
      <c r="E22" s="190" t="s">
        <v>363</v>
      </c>
      <c r="F22" s="117" t="s">
        <v>364</v>
      </c>
      <c r="G22" s="117" t="s">
        <v>363</v>
      </c>
      <c r="H22" s="117" t="s">
        <v>364</v>
      </c>
      <c r="I22" s="117" t="s">
        <v>363</v>
      </c>
      <c r="J22" s="117" t="s">
        <v>363</v>
      </c>
      <c r="K22" s="117" t="s">
        <v>363</v>
      </c>
      <c r="L22" s="117" t="s">
        <v>364</v>
      </c>
      <c r="M22" s="117" t="s">
        <v>364</v>
      </c>
      <c r="N22" s="117" t="s">
        <v>363</v>
      </c>
      <c r="O22" s="117" t="s">
        <v>363</v>
      </c>
      <c r="P22" s="117" t="s">
        <v>363</v>
      </c>
      <c r="Q22" s="117" t="s">
        <v>363</v>
      </c>
      <c r="R22" s="117" t="s">
        <v>363</v>
      </c>
      <c r="S22" s="117" t="s">
        <v>363</v>
      </c>
      <c r="T22" s="117" t="s">
        <v>364</v>
      </c>
      <c r="U22" s="117" t="s">
        <v>364</v>
      </c>
      <c r="V22" s="117" t="s">
        <v>364</v>
      </c>
      <c r="W22" s="117" t="s">
        <v>364</v>
      </c>
      <c r="X22" s="175">
        <f t="shared" si="4"/>
        <v>11</v>
      </c>
      <c r="Y22" s="188">
        <f t="shared" si="1"/>
        <v>8</v>
      </c>
      <c r="Z22" s="181" t="str">
        <f t="shared" si="2"/>
        <v>80%</v>
      </c>
      <c r="AA22" s="178" t="str">
        <f t="shared" si="5"/>
        <v>Mayor</v>
      </c>
    </row>
    <row r="23" spans="1:27" ht="108" x14ac:dyDescent="0.25">
      <c r="A23" s="3"/>
      <c r="B23" s="187" t="str">
        <f>+' Matriz de '!B29</f>
        <v>GC-RC-01</v>
      </c>
      <c r="C23" s="134" t="str">
        <f>+VLOOKUP(B23,' Matriz de '!B25:I438,2,FALSE)</f>
        <v>Gestión de comunicaciones</v>
      </c>
      <c r="D23" s="198" t="str">
        <f>+VLOOKUP(B23,' Matriz de '!B25:I438,6,FALSE)</f>
        <v>Es la Posibilidad de que, por acción u omisión , se use el poder para desviar la gestión de lo publico hacia un beneficio privado, por la pérdida de la integridad de la información publicada a través de los canales digitales  institucionales (redes sociales y mailing).</v>
      </c>
      <c r="E23" s="189" t="s">
        <v>363</v>
      </c>
      <c r="F23" s="38" t="s">
        <v>363</v>
      </c>
      <c r="G23" s="38" t="s">
        <v>370</v>
      </c>
      <c r="H23" s="38" t="s">
        <v>363</v>
      </c>
      <c r="I23" s="38" t="s">
        <v>363</v>
      </c>
      <c r="J23" s="38" t="s">
        <v>364</v>
      </c>
      <c r="K23" s="38" t="s">
        <v>364</v>
      </c>
      <c r="L23" s="38" t="s">
        <v>364</v>
      </c>
      <c r="M23" s="38" t="s">
        <v>364</v>
      </c>
      <c r="N23" s="38" t="s">
        <v>363</v>
      </c>
      <c r="O23" s="38" t="s">
        <v>363</v>
      </c>
      <c r="P23" s="38" t="s">
        <v>363</v>
      </c>
      <c r="Q23" s="38" t="s">
        <v>364</v>
      </c>
      <c r="R23" s="38" t="s">
        <v>364</v>
      </c>
      <c r="S23" s="38" t="s">
        <v>363</v>
      </c>
      <c r="T23" s="38" t="s">
        <v>364</v>
      </c>
      <c r="U23" s="38" t="s">
        <v>364</v>
      </c>
      <c r="V23" s="38" t="s">
        <v>364</v>
      </c>
      <c r="W23" s="38" t="s">
        <v>364</v>
      </c>
      <c r="X23" s="175">
        <f t="shared" si="4"/>
        <v>9</v>
      </c>
      <c r="Y23" s="188">
        <f t="shared" si="1"/>
        <v>10</v>
      </c>
      <c r="Z23" s="181" t="str">
        <f t="shared" si="2"/>
        <v>80%</v>
      </c>
      <c r="AA23" s="178" t="str">
        <f t="shared" si="5"/>
        <v>Mayor</v>
      </c>
    </row>
    <row r="24" spans="1:27" ht="108" x14ac:dyDescent="0.25">
      <c r="A24" s="3"/>
      <c r="B24" s="187" t="str">
        <f>+' Matriz de '!B30</f>
        <v>GC-RC-02</v>
      </c>
      <c r="C24" s="134" t="str">
        <f>+VLOOKUP(B24,' Matriz de '!B26:I439,2,FALSE)</f>
        <v>Gestión de comunicaciones</v>
      </c>
      <c r="D24" s="198" t="str">
        <f>+VLOOKUP(B24,' Matriz de '!B26:I439,6,FALSE)</f>
        <v>Es la Posibilidad de que, por acción u omisión , se use el poder para desviar la gestión de lo publico hacia un beneficio privado, para divulgar información considerada clasificada y/o reservada en los canales de cominicación externa y digitales.</v>
      </c>
      <c r="E24" s="189" t="s">
        <v>363</v>
      </c>
      <c r="F24" s="38" t="s">
        <v>363</v>
      </c>
      <c r="G24" s="38" t="s">
        <v>363</v>
      </c>
      <c r="H24" s="38" t="s">
        <v>363</v>
      </c>
      <c r="I24" s="38" t="s">
        <v>363</v>
      </c>
      <c r="J24" s="38" t="s">
        <v>364</v>
      </c>
      <c r="K24" s="38" t="s">
        <v>364</v>
      </c>
      <c r="L24" s="38" t="s">
        <v>364</v>
      </c>
      <c r="M24" s="38" t="s">
        <v>363</v>
      </c>
      <c r="N24" s="38" t="s">
        <v>364</v>
      </c>
      <c r="O24" s="38" t="s">
        <v>364</v>
      </c>
      <c r="P24" s="38" t="s">
        <v>363</v>
      </c>
      <c r="Q24" s="38" t="s">
        <v>364</v>
      </c>
      <c r="R24" s="38" t="s">
        <v>364</v>
      </c>
      <c r="S24" s="38" t="s">
        <v>363</v>
      </c>
      <c r="T24" s="38" t="s">
        <v>364</v>
      </c>
      <c r="U24" s="38" t="s">
        <v>364</v>
      </c>
      <c r="V24" s="38" t="s">
        <v>364</v>
      </c>
      <c r="W24" s="38" t="s">
        <v>364</v>
      </c>
      <c r="X24" s="175">
        <f t="shared" si="4"/>
        <v>8</v>
      </c>
      <c r="Y24" s="188">
        <f t="shared" si="1"/>
        <v>11</v>
      </c>
      <c r="Z24" s="181" t="str">
        <f t="shared" si="2"/>
        <v>80%</v>
      </c>
      <c r="AA24" s="178" t="str">
        <f t="shared" si="5"/>
        <v>Mayor</v>
      </c>
    </row>
    <row r="25" spans="1:27" ht="135" x14ac:dyDescent="0.25">
      <c r="A25" s="3"/>
      <c r="B25" s="187" t="str">
        <f>+' Matriz de '!B31</f>
        <v>GIC-RC-01</v>
      </c>
      <c r="C25" s="134" t="str">
        <f>+VLOOKUP(B25,' Matriz de '!B27:I440,2,FALSE)</f>
        <v>Gestión de Conocimiento e Innovación</v>
      </c>
      <c r="D25" s="198" t="str">
        <f>+VLOOKUP(B25,' Matriz de '!B27:I440,6,FALSE)</f>
        <v>Es la Posibilidad de que, por acción u omisión ,se use el poder para desviar la gestión de lo público hacia un beneficio privado, donde haya una pérdida y/o desaprovechamiento del conocimiento de los procesos internos y/o de los programas de la Agencia ATENEA con la finalidad del favorecimiento de un tercero.</v>
      </c>
      <c r="E25" s="189" t="s">
        <v>363</v>
      </c>
      <c r="F25" s="38" t="s">
        <v>363</v>
      </c>
      <c r="G25" s="38" t="s">
        <v>363</v>
      </c>
      <c r="H25" s="38" t="s">
        <v>363</v>
      </c>
      <c r="I25" s="38" t="s">
        <v>363</v>
      </c>
      <c r="J25" s="38" t="s">
        <v>364</v>
      </c>
      <c r="K25" s="38" t="s">
        <v>363</v>
      </c>
      <c r="L25" s="38" t="s">
        <v>363</v>
      </c>
      <c r="M25" s="38" t="s">
        <v>363</v>
      </c>
      <c r="N25" s="38" t="s">
        <v>363</v>
      </c>
      <c r="O25" s="38" t="s">
        <v>363</v>
      </c>
      <c r="P25" s="38" t="s">
        <v>363</v>
      </c>
      <c r="Q25" s="38" t="s">
        <v>364</v>
      </c>
      <c r="R25" s="38" t="s">
        <v>364</v>
      </c>
      <c r="S25" s="38" t="s">
        <v>363</v>
      </c>
      <c r="T25" s="38" t="s">
        <v>364</v>
      </c>
      <c r="U25" s="38" t="s">
        <v>363</v>
      </c>
      <c r="V25" s="38" t="s">
        <v>364</v>
      </c>
      <c r="W25" s="38" t="s">
        <v>364</v>
      </c>
      <c r="X25" s="175">
        <f t="shared" si="4"/>
        <v>13</v>
      </c>
      <c r="Y25" s="188">
        <f t="shared" si="1"/>
        <v>6</v>
      </c>
      <c r="Z25" s="181" t="str">
        <f t="shared" si="2"/>
        <v>100%</v>
      </c>
      <c r="AA25" s="178" t="str">
        <f t="shared" si="5"/>
        <v>Catastrófico</v>
      </c>
    </row>
    <row r="26" spans="1:27" ht="136.5" customHeight="1" x14ac:dyDescent="0.25">
      <c r="A26" s="3"/>
      <c r="B26" s="187" t="str">
        <f>+' Matriz de '!B32</f>
        <v>GA-RC-01</v>
      </c>
      <c r="C26" s="134" t="str">
        <f>+VLOOKUP(B26,' Matriz de '!B28:I441,2,FALSE)</f>
        <v>Gestión Administrativa - Bienes y Servicios</v>
      </c>
      <c r="D26" s="198" t="str">
        <f>+VLOOKUP(B26,' Matriz de '!B28:I441,6,FALSE)</f>
        <v>Es la Posibilidad de, que por acción u omisión , se use el poder para desviar la gestión de lo público, para sustracción de bienes propiedad dela agencia en beneficio propio o de un tercero</v>
      </c>
      <c r="E26" s="190" t="s">
        <v>363</v>
      </c>
      <c r="F26" s="117" t="s">
        <v>363</v>
      </c>
      <c r="G26" s="117" t="s">
        <v>364</v>
      </c>
      <c r="H26" s="117" t="s">
        <v>364</v>
      </c>
      <c r="I26" s="117" t="s">
        <v>364</v>
      </c>
      <c r="J26" s="117" t="s">
        <v>363</v>
      </c>
      <c r="K26" s="117" t="s">
        <v>363</v>
      </c>
      <c r="L26" s="117" t="s">
        <v>364</v>
      </c>
      <c r="M26" s="117" t="s">
        <v>363</v>
      </c>
      <c r="N26" s="117" t="s">
        <v>363</v>
      </c>
      <c r="O26" s="117" t="s">
        <v>364</v>
      </c>
      <c r="P26" s="117" t="s">
        <v>364</v>
      </c>
      <c r="Q26" s="117" t="s">
        <v>364</v>
      </c>
      <c r="R26" s="117" t="s">
        <v>364</v>
      </c>
      <c r="S26" s="117" t="s">
        <v>364</v>
      </c>
      <c r="T26" s="117" t="s">
        <v>364</v>
      </c>
      <c r="U26" s="117" t="s">
        <v>364</v>
      </c>
      <c r="V26" s="117" t="s">
        <v>364</v>
      </c>
      <c r="W26" s="117" t="s">
        <v>364</v>
      </c>
      <c r="X26" s="175">
        <f t="shared" si="4"/>
        <v>6</v>
      </c>
      <c r="Y26" s="188">
        <f>COUNTIF(E26:X26,"NO")</f>
        <v>13</v>
      </c>
      <c r="Z26" s="181" t="str">
        <f t="shared" si="2"/>
        <v>80%</v>
      </c>
      <c r="AA26" s="178" t="str">
        <f t="shared" si="5"/>
        <v>Mayor</v>
      </c>
    </row>
    <row r="27" spans="1:27" ht="136.5" customHeight="1" x14ac:dyDescent="0.25">
      <c r="A27" s="3"/>
      <c r="B27" s="187" t="str">
        <f>+' Matriz de '!B33</f>
        <v>GA-RC-02</v>
      </c>
      <c r="C27" s="134" t="str">
        <f>+VLOOKUP(B27,' Matriz de '!B29:I442,2,FALSE)</f>
        <v>Gestión Administrativa - Bienes y Servicios</v>
      </c>
      <c r="D27" s="198" t="str">
        <f>+VLOOKUP(B27,' Matriz de '!B29:I442,6,FALSE)</f>
        <v>Es la Posibilidad de, que por acción u omisión , se use el poder para desviar la gestión de lo público para  alterar  la información de los inventarios en beneficio propio o de un tercero.</v>
      </c>
      <c r="E27" s="190" t="s">
        <v>363</v>
      </c>
      <c r="F27" s="117" t="s">
        <v>363</v>
      </c>
      <c r="G27" s="117" t="s">
        <v>364</v>
      </c>
      <c r="H27" s="117" t="s">
        <v>364</v>
      </c>
      <c r="I27" s="117" t="s">
        <v>364</v>
      </c>
      <c r="J27" s="117" t="s">
        <v>363</v>
      </c>
      <c r="K27" s="117" t="s">
        <v>363</v>
      </c>
      <c r="L27" s="117" t="s">
        <v>364</v>
      </c>
      <c r="M27" s="117" t="s">
        <v>363</v>
      </c>
      <c r="N27" s="117" t="s">
        <v>363</v>
      </c>
      <c r="O27" s="117" t="s">
        <v>364</v>
      </c>
      <c r="P27" s="117" t="s">
        <v>364</v>
      </c>
      <c r="Q27" s="117" t="s">
        <v>364</v>
      </c>
      <c r="R27" s="117" t="s">
        <v>364</v>
      </c>
      <c r="S27" s="117" t="s">
        <v>364</v>
      </c>
      <c r="T27" s="117" t="s">
        <v>364</v>
      </c>
      <c r="U27" s="117" t="s">
        <v>364</v>
      </c>
      <c r="V27" s="117" t="s">
        <v>364</v>
      </c>
      <c r="W27" s="117" t="s">
        <v>364</v>
      </c>
      <c r="X27" s="175">
        <f t="shared" si="4"/>
        <v>6</v>
      </c>
      <c r="Y27" s="188">
        <f>COUNTIF(E27:X27,"NO")</f>
        <v>13</v>
      </c>
      <c r="Z27" s="181" t="str">
        <f t="shared" si="2"/>
        <v>80%</v>
      </c>
      <c r="AA27" s="178" t="str">
        <f t="shared" si="5"/>
        <v>Mayor</v>
      </c>
    </row>
    <row r="28" spans="1:27" ht="136.5" customHeight="1" x14ac:dyDescent="0.25">
      <c r="A28" s="3"/>
      <c r="B28" s="187" t="str">
        <f>+' Matriz de '!B34</f>
        <v>GCL-RC-01</v>
      </c>
      <c r="C28" s="134" t="str">
        <f>+VLOOKUP(B28,' Matriz de '!B30:I443,2,FALSE)</f>
        <v>Gestión Contractual</v>
      </c>
      <c r="D28" s="198" t="str">
        <f>+VLOOKUP(B28,' Matriz de '!B30:I443,6,FALSE)</f>
        <v>Es la Posibilidad de que, por 
acción u omisión , se desvíe la gestión 
de lo publico hacia un 
beneficio privado, por restricción  de la participación de los oferentes en los procesos de selección</v>
      </c>
      <c r="E28" s="189" t="s">
        <v>364</v>
      </c>
      <c r="F28" s="38" t="s">
        <v>363</v>
      </c>
      <c r="G28" s="38" t="s">
        <v>363</v>
      </c>
      <c r="H28" s="38" t="s">
        <v>363</v>
      </c>
      <c r="I28" s="38" t="s">
        <v>363</v>
      </c>
      <c r="J28" s="38" t="s">
        <v>363</v>
      </c>
      <c r="K28" s="38" t="s">
        <v>363</v>
      </c>
      <c r="L28" s="38" t="s">
        <v>363</v>
      </c>
      <c r="M28" s="38" t="s">
        <v>364</v>
      </c>
      <c r="N28" s="38" t="s">
        <v>363</v>
      </c>
      <c r="O28" s="38" t="s">
        <v>363</v>
      </c>
      <c r="P28" s="38" t="s">
        <v>364</v>
      </c>
      <c r="Q28" s="38" t="s">
        <v>363</v>
      </c>
      <c r="R28" s="38" t="s">
        <v>363</v>
      </c>
      <c r="S28" s="38" t="s">
        <v>364</v>
      </c>
      <c r="T28" s="38" t="s">
        <v>364</v>
      </c>
      <c r="U28" s="38" t="s">
        <v>364</v>
      </c>
      <c r="V28" s="38" t="s">
        <v>364</v>
      </c>
      <c r="W28" s="38" t="s">
        <v>364</v>
      </c>
      <c r="X28" s="175">
        <f t="shared" si="4"/>
        <v>11</v>
      </c>
      <c r="Y28" s="188">
        <f>COUNTIF(E28:X28,"NO")</f>
        <v>8</v>
      </c>
      <c r="Z28" s="181" t="str">
        <f t="shared" si="2"/>
        <v>80%</v>
      </c>
      <c r="AA28" s="178" t="str">
        <f t="shared" si="5"/>
        <v>Mayor</v>
      </c>
    </row>
    <row r="29" spans="1:27" ht="121.5" customHeight="1" x14ac:dyDescent="0.25">
      <c r="A29" s="3"/>
      <c r="B29" s="187" t="str">
        <f>+' Matriz de '!B35</f>
        <v>GCL-RC-02</v>
      </c>
      <c r="C29" s="134" t="str">
        <f>+VLOOKUP(B29,' Matriz de '!B31:I444,2,FALSE)</f>
        <v>Gestión Contractual</v>
      </c>
      <c r="D29" s="198" t="str">
        <f>+VLOOKUP(B29,' Matriz de '!B31:I444,6,FALSE)</f>
        <v>Es la Posibilidad de que, por 
acción u omisión , se seleccione contratista para el favorecimiento de intereses privados para beneficio propio o de terceros.</v>
      </c>
      <c r="E29" s="189" t="s">
        <v>363</v>
      </c>
      <c r="F29" s="38" t="s">
        <v>363</v>
      </c>
      <c r="G29" s="38" t="s">
        <v>363</v>
      </c>
      <c r="H29" s="38" t="s">
        <v>363</v>
      </c>
      <c r="I29" s="38" t="s">
        <v>363</v>
      </c>
      <c r="J29" s="38" t="s">
        <v>363</v>
      </c>
      <c r="K29" s="38" t="s">
        <v>363</v>
      </c>
      <c r="L29" s="38" t="s">
        <v>363</v>
      </c>
      <c r="M29" s="38" t="s">
        <v>364</v>
      </c>
      <c r="N29" s="38" t="s">
        <v>363</v>
      </c>
      <c r="O29" s="38" t="s">
        <v>363</v>
      </c>
      <c r="P29" s="38" t="s">
        <v>363</v>
      </c>
      <c r="Q29" s="38" t="s">
        <v>363</v>
      </c>
      <c r="R29" s="38" t="s">
        <v>363</v>
      </c>
      <c r="S29" s="38" t="s">
        <v>364</v>
      </c>
      <c r="T29" s="38" t="s">
        <v>364</v>
      </c>
      <c r="U29" s="38" t="s">
        <v>364</v>
      </c>
      <c r="V29" s="38" t="s">
        <v>364</v>
      </c>
      <c r="W29" s="38" t="s">
        <v>364</v>
      </c>
      <c r="X29" s="175">
        <f t="shared" ref="X29" si="8">COUNTIF(E29:W29,"SI")</f>
        <v>13</v>
      </c>
      <c r="Y29" s="188">
        <f>COUNTIF(E29:X29,"NO")</f>
        <v>6</v>
      </c>
      <c r="Z29" s="181" t="str">
        <f t="shared" ref="Z29" si="9">IF(X29&lt;=5,"60%",IF(X29&lt;=11,"80%","100%"))</f>
        <v>100%</v>
      </c>
      <c r="AA29" s="178" t="str">
        <f t="shared" ref="AA29" si="10">IF(T29="SI","Catastrófico",(IF(X29=0," ",(IF(X29&lt;=5,"Moderado",IF(X29&lt;=11,"Mayor",IF(X29&gt;=12,"Catastrófico")))))))</f>
        <v>Catastrófico</v>
      </c>
    </row>
    <row r="30" spans="1:27" ht="136.5" customHeight="1" x14ac:dyDescent="0.25">
      <c r="A30" s="3"/>
      <c r="B30" s="187" t="str">
        <f>+' Matriz de '!B36</f>
        <v>GCL-RC-03</v>
      </c>
      <c r="C30" s="134" t="str">
        <f>+VLOOKUP(B30,' Matriz de '!B31:I444,2,FALSE)</f>
        <v>Gestión Contractual</v>
      </c>
      <c r="D30" s="198" t="str">
        <f>+VLOOKUP(B30,' Matriz de '!B31:I444,6,FALSE)</f>
        <v xml:space="preserve">
Es la Posibilidad de, que por 
acción u omisión , se desvíe la gestión 
de lo público en beneficio propio o de un tercero en el trámite de liquidación de los contratos o convenios.</v>
      </c>
      <c r="E30" s="189" t="s">
        <v>364</v>
      </c>
      <c r="F30" s="38" t="s">
        <v>363</v>
      </c>
      <c r="G30" s="38" t="s">
        <v>363</v>
      </c>
      <c r="H30" s="38" t="s">
        <v>363</v>
      </c>
      <c r="I30" s="38" t="s">
        <v>363</v>
      </c>
      <c r="J30" s="38" t="s">
        <v>363</v>
      </c>
      <c r="K30" s="38" t="s">
        <v>363</v>
      </c>
      <c r="L30" s="38" t="s">
        <v>363</v>
      </c>
      <c r="M30" s="38" t="s">
        <v>364</v>
      </c>
      <c r="N30" s="38" t="s">
        <v>363</v>
      </c>
      <c r="O30" s="38" t="s">
        <v>363</v>
      </c>
      <c r="P30" s="38" t="s">
        <v>364</v>
      </c>
      <c r="Q30" s="38" t="s">
        <v>363</v>
      </c>
      <c r="R30" s="38" t="s">
        <v>363</v>
      </c>
      <c r="S30" s="38" t="s">
        <v>364</v>
      </c>
      <c r="T30" s="38" t="s">
        <v>364</v>
      </c>
      <c r="U30" s="38" t="s">
        <v>364</v>
      </c>
      <c r="V30" s="38" t="s">
        <v>364</v>
      </c>
      <c r="W30" s="38" t="s">
        <v>364</v>
      </c>
      <c r="X30" s="175">
        <f t="shared" si="0"/>
        <v>11</v>
      </c>
      <c r="Y30" s="188">
        <f t="shared" si="1"/>
        <v>8</v>
      </c>
      <c r="Z30" s="181" t="str">
        <f t="shared" si="2"/>
        <v>80%</v>
      </c>
      <c r="AA30" s="178" t="str">
        <f t="shared" si="3"/>
        <v>Mayor</v>
      </c>
    </row>
    <row r="31" spans="1:27" ht="94.5" x14ac:dyDescent="0.25">
      <c r="A31" s="3"/>
      <c r="B31" s="187" t="str">
        <f>+' Matriz de '!B37</f>
        <v>GTH-RC-01</v>
      </c>
      <c r="C31" s="134" t="str">
        <f>+VLOOKUP(B31,' Matriz de '!B32:I445,2,FALSE)</f>
        <v>Gestión del Talento Humano-Bienestar</v>
      </c>
      <c r="D31" s="198" t="str">
        <f>+VLOOKUP(B31,' Matriz de '!B32:I445,6,FALSE)</f>
        <v>Es la Posibilidad de, que por acción u omisión, se use el poder para desviar la gestión de lo público hacia un beneficio propio o a terceros, en la estructuración del plan de actividades desarrolladas en el programa de bienestar.</v>
      </c>
      <c r="E31" s="189" t="s">
        <v>363</v>
      </c>
      <c r="F31" s="38" t="s">
        <v>363</v>
      </c>
      <c r="G31" s="38" t="s">
        <v>364</v>
      </c>
      <c r="H31" s="38" t="s">
        <v>364</v>
      </c>
      <c r="I31" s="38" t="s">
        <v>364</v>
      </c>
      <c r="J31" s="38" t="s">
        <v>363</v>
      </c>
      <c r="K31" s="38" t="s">
        <v>364</v>
      </c>
      <c r="L31" s="38" t="s">
        <v>363</v>
      </c>
      <c r="M31" s="38" t="s">
        <v>364</v>
      </c>
      <c r="N31" s="38" t="s">
        <v>364</v>
      </c>
      <c r="O31" s="38" t="s">
        <v>363</v>
      </c>
      <c r="P31" s="38" t="s">
        <v>363</v>
      </c>
      <c r="Q31" s="38" t="s">
        <v>364</v>
      </c>
      <c r="R31" s="38" t="s">
        <v>364</v>
      </c>
      <c r="S31" s="38" t="s">
        <v>364</v>
      </c>
      <c r="T31" s="38" t="s">
        <v>364</v>
      </c>
      <c r="U31" s="38" t="s">
        <v>364</v>
      </c>
      <c r="V31" s="38" t="s">
        <v>364</v>
      </c>
      <c r="W31" s="38" t="s">
        <v>364</v>
      </c>
      <c r="X31" s="175">
        <f t="shared" si="0"/>
        <v>6</v>
      </c>
      <c r="Y31" s="188">
        <f t="shared" si="1"/>
        <v>13</v>
      </c>
      <c r="Z31" s="181" t="str">
        <f t="shared" si="2"/>
        <v>80%</v>
      </c>
      <c r="AA31" s="178" t="str">
        <f t="shared" si="3"/>
        <v>Mayor</v>
      </c>
    </row>
    <row r="32" spans="1:27" ht="94.5" x14ac:dyDescent="0.25">
      <c r="A32" s="3"/>
      <c r="B32" s="187" t="str">
        <f>+' Matriz de '!B38</f>
        <v>GTH-RC-02</v>
      </c>
      <c r="C32" s="134" t="str">
        <f>+VLOOKUP(B32,' Matriz de '!B33:I446,2,FALSE)</f>
        <v>Gestión del Talento Humano-PIC</v>
      </c>
      <c r="D32" s="198" t="str">
        <f>+VLOOKUP(B32,' Matriz de '!B33:I446,6,FALSE)</f>
        <v>Es la Posibilidad de, que por acción u omisión , se use el poder para desviar la gestión de lo publico hacia un beneficio propio o a terceros, en la estructuración del plan Institucional de capacitación (PIC).</v>
      </c>
      <c r="E32" s="189" t="s">
        <v>363</v>
      </c>
      <c r="F32" s="38" t="s">
        <v>363</v>
      </c>
      <c r="G32" s="38" t="s">
        <v>364</v>
      </c>
      <c r="H32" s="38" t="s">
        <v>364</v>
      </c>
      <c r="I32" s="38" t="s">
        <v>364</v>
      </c>
      <c r="J32" s="38" t="s">
        <v>363</v>
      </c>
      <c r="K32" s="38" t="s">
        <v>364</v>
      </c>
      <c r="L32" s="38" t="s">
        <v>363</v>
      </c>
      <c r="M32" s="38" t="s">
        <v>363</v>
      </c>
      <c r="N32" s="38" t="s">
        <v>364</v>
      </c>
      <c r="O32" s="38" t="s">
        <v>363</v>
      </c>
      <c r="P32" s="38" t="s">
        <v>363</v>
      </c>
      <c r="Q32" s="38" t="s">
        <v>364</v>
      </c>
      <c r="R32" s="38" t="s">
        <v>364</v>
      </c>
      <c r="S32" s="38" t="s">
        <v>364</v>
      </c>
      <c r="T32" s="38" t="s">
        <v>364</v>
      </c>
      <c r="U32" s="38" t="s">
        <v>364</v>
      </c>
      <c r="V32" s="38" t="s">
        <v>364</v>
      </c>
      <c r="W32" s="38" t="s">
        <v>364</v>
      </c>
      <c r="X32" s="175">
        <f t="shared" si="0"/>
        <v>7</v>
      </c>
      <c r="Y32" s="188">
        <f t="shared" si="1"/>
        <v>12</v>
      </c>
      <c r="Z32" s="181" t="str">
        <f t="shared" si="2"/>
        <v>80%</v>
      </c>
      <c r="AA32" s="178" t="str">
        <f t="shared" si="3"/>
        <v>Mayor</v>
      </c>
    </row>
    <row r="33" spans="1:27" ht="94.5" x14ac:dyDescent="0.25">
      <c r="A33" s="3"/>
      <c r="B33" s="187" t="str">
        <f>+' Matriz de '!B39</f>
        <v>GTH-RC-03</v>
      </c>
      <c r="C33" s="134" t="str">
        <f>+VLOOKUP(B33,' Matriz de '!B34:I447,2,FALSE)</f>
        <v>Gestión del Talento Humano</v>
      </c>
      <c r="D33" s="198" t="str">
        <f>+VLOOKUP(B33,' Matriz de '!B34:I447,6,FALSE)</f>
        <v>Es la Posibilidad de, que por acción u omisión , se use el poder para desviar la gestión de lo público  para el  favorecimiento en el pago de nóminas y manipulación de ésta por parte de los funcionarios para beneficio propio o de otros.</v>
      </c>
      <c r="E33" s="187" t="s">
        <v>363</v>
      </c>
      <c r="F33" s="4" t="s">
        <v>364</v>
      </c>
      <c r="G33" s="4" t="s">
        <v>364</v>
      </c>
      <c r="H33" s="4" t="s">
        <v>364</v>
      </c>
      <c r="I33" s="4" t="s">
        <v>364</v>
      </c>
      <c r="J33" s="4" t="s">
        <v>364</v>
      </c>
      <c r="K33" s="4" t="s">
        <v>364</v>
      </c>
      <c r="L33" s="4" t="s">
        <v>364</v>
      </c>
      <c r="M33" s="4" t="s">
        <v>364</v>
      </c>
      <c r="N33" s="4" t="s">
        <v>364</v>
      </c>
      <c r="O33" s="4" t="s">
        <v>364</v>
      </c>
      <c r="P33" s="4" t="s">
        <v>364</v>
      </c>
      <c r="Q33" s="4" t="s">
        <v>364</v>
      </c>
      <c r="R33" s="4" t="s">
        <v>364</v>
      </c>
      <c r="S33" s="4" t="s">
        <v>364</v>
      </c>
      <c r="T33" s="4" t="s">
        <v>364</v>
      </c>
      <c r="U33" s="4" t="s">
        <v>364</v>
      </c>
      <c r="V33" s="4" t="s">
        <v>364</v>
      </c>
      <c r="W33" s="4" t="s">
        <v>364</v>
      </c>
      <c r="X33" s="175">
        <f t="shared" si="0"/>
        <v>1</v>
      </c>
      <c r="Y33" s="188">
        <f t="shared" si="1"/>
        <v>18</v>
      </c>
      <c r="Z33" s="181" t="str">
        <f t="shared" si="2"/>
        <v>60%</v>
      </c>
      <c r="AA33" s="178" t="str">
        <f t="shared" si="3"/>
        <v>Moderado</v>
      </c>
    </row>
    <row r="34" spans="1:27" ht="94.5" x14ac:dyDescent="0.25">
      <c r="A34" s="3"/>
      <c r="B34" s="187" t="str">
        <f>+' Matriz de '!B40</f>
        <v>GTH-RC-04</v>
      </c>
      <c r="C34" s="134" t="str">
        <f>+VLOOKUP(B34,' Matriz de '!B36:I448,2,FALSE)</f>
        <v>Gestión del Talento Humano</v>
      </c>
      <c r="D34" s="198" t="str">
        <f>+VLOOKUP(B34,' Matriz de '!B36:I448,6,FALSE)</f>
        <v>Es la Posibilidad de, que por acción u omisión , se use el poder para desviar la gestión de lo público, para recibir o solicitar cualquier dádiva o beneficio  con el fin de tramitar prestaciones sociales en  beneficio propio o de un tercero</v>
      </c>
      <c r="E34" s="187" t="s">
        <v>363</v>
      </c>
      <c r="F34" s="4" t="s">
        <v>364</v>
      </c>
      <c r="G34" s="4" t="s">
        <v>364</v>
      </c>
      <c r="H34" s="4" t="s">
        <v>364</v>
      </c>
      <c r="I34" s="4" t="s">
        <v>364</v>
      </c>
      <c r="J34" s="4" t="s">
        <v>364</v>
      </c>
      <c r="K34" s="4" t="s">
        <v>364</v>
      </c>
      <c r="L34" s="4" t="s">
        <v>364</v>
      </c>
      <c r="M34" s="4" t="s">
        <v>364</v>
      </c>
      <c r="N34" s="4" t="s">
        <v>364</v>
      </c>
      <c r="O34" s="4" t="s">
        <v>364</v>
      </c>
      <c r="P34" s="4" t="s">
        <v>364</v>
      </c>
      <c r="Q34" s="4" t="s">
        <v>364</v>
      </c>
      <c r="R34" s="4" t="s">
        <v>364</v>
      </c>
      <c r="S34" s="4" t="s">
        <v>364</v>
      </c>
      <c r="T34" s="4" t="s">
        <v>364</v>
      </c>
      <c r="U34" s="4" t="s">
        <v>364</v>
      </c>
      <c r="V34" s="4" t="s">
        <v>364</v>
      </c>
      <c r="W34" s="4" t="s">
        <v>364</v>
      </c>
      <c r="X34" s="175">
        <f t="shared" si="0"/>
        <v>1</v>
      </c>
      <c r="Y34" s="188">
        <f t="shared" si="1"/>
        <v>18</v>
      </c>
      <c r="Z34" s="181" t="str">
        <f t="shared" si="2"/>
        <v>60%</v>
      </c>
      <c r="AA34" s="178" t="str">
        <f t="shared" si="3"/>
        <v>Moderado</v>
      </c>
    </row>
    <row r="35" spans="1:27" ht="108" x14ac:dyDescent="0.25">
      <c r="A35" s="3"/>
      <c r="B35" s="187" t="str">
        <f>+' Matriz de '!B41</f>
        <v>GTH-RC-05</v>
      </c>
      <c r="C35" s="134" t="str">
        <f>+VLOOKUP(B35,' Matriz de '!B37:I449,2,FALSE)</f>
        <v>Gestión del Talento Humano</v>
      </c>
      <c r="D35" s="198" t="str">
        <f>+VLOOKUP(B35,' Matriz de '!B37:I449,6,FALSE)</f>
        <v>Es la Posibilidad de, que por acción u omisión , se use el poder para favorecer el nombramiento de  libre nombramiento y remoción y provisionales en el ejercicio de las funciones del cargo, sin el lleno de los requistos legales, en beneficio propio y/o de un tercero.</v>
      </c>
      <c r="E35" s="187" t="s">
        <v>363</v>
      </c>
      <c r="F35" s="4" t="s">
        <v>364</v>
      </c>
      <c r="G35" s="4" t="s">
        <v>364</v>
      </c>
      <c r="H35" s="4" t="s">
        <v>364</v>
      </c>
      <c r="I35" s="4" t="s">
        <v>364</v>
      </c>
      <c r="J35" s="4" t="s">
        <v>364</v>
      </c>
      <c r="K35" s="4" t="s">
        <v>364</v>
      </c>
      <c r="L35" s="4" t="s">
        <v>364</v>
      </c>
      <c r="M35" s="4" t="s">
        <v>364</v>
      </c>
      <c r="N35" s="4" t="s">
        <v>364</v>
      </c>
      <c r="O35" s="4" t="s">
        <v>364</v>
      </c>
      <c r="P35" s="4" t="s">
        <v>364</v>
      </c>
      <c r="Q35" s="4" t="s">
        <v>364</v>
      </c>
      <c r="R35" s="4" t="s">
        <v>364</v>
      </c>
      <c r="S35" s="4" t="s">
        <v>364</v>
      </c>
      <c r="T35" s="4" t="s">
        <v>364</v>
      </c>
      <c r="U35" s="4" t="s">
        <v>364</v>
      </c>
      <c r="V35" s="4" t="s">
        <v>364</v>
      </c>
      <c r="W35" s="4" t="s">
        <v>364</v>
      </c>
      <c r="X35" s="175">
        <f t="shared" si="0"/>
        <v>1</v>
      </c>
      <c r="Y35" s="188">
        <f t="shared" si="1"/>
        <v>18</v>
      </c>
      <c r="Z35" s="181" t="str">
        <f t="shared" si="2"/>
        <v>60%</v>
      </c>
      <c r="AA35" s="178" t="str">
        <f t="shared" si="3"/>
        <v>Moderado</v>
      </c>
    </row>
    <row r="36" spans="1:27" ht="148.5" x14ac:dyDescent="0.25">
      <c r="A36" s="3"/>
      <c r="B36" s="187" t="str">
        <f>+' Matriz de '!B42</f>
        <v>GD-RC-01</v>
      </c>
      <c r="C36" s="134" t="str">
        <f>+VLOOKUP(B36,' Matriz de '!B38:I450,2,FALSE)</f>
        <v>Gestión Documental</v>
      </c>
      <c r="D36" s="198" t="str">
        <f>+VLOOKUP(B36,' Matriz de '!B38:I450,6,FALSE)</f>
        <v>Es la Posibilidad de, que por
acción u omisión , se use el
poder para desviar la gestión
de lo público por los funcionarios y/o contratistas de la entidad, eliminando
 falsificando, duplicando o adulterando
documentos del archivo de gestión y central en beneficio
propio o de terceros.</v>
      </c>
      <c r="E36" s="187" t="s">
        <v>363</v>
      </c>
      <c r="F36" s="4" t="s">
        <v>364</v>
      </c>
      <c r="G36" s="4" t="s">
        <v>364</v>
      </c>
      <c r="H36" s="4" t="s">
        <v>364</v>
      </c>
      <c r="I36" s="4" t="s">
        <v>363</v>
      </c>
      <c r="J36" s="4" t="s">
        <v>364</v>
      </c>
      <c r="K36" s="4" t="s">
        <v>364</v>
      </c>
      <c r="L36" s="4" t="s">
        <v>364</v>
      </c>
      <c r="M36" s="4" t="s">
        <v>363</v>
      </c>
      <c r="N36" s="4" t="s">
        <v>363</v>
      </c>
      <c r="O36" s="4" t="s">
        <v>363</v>
      </c>
      <c r="P36" s="4" t="s">
        <v>363</v>
      </c>
      <c r="Q36" s="4" t="s">
        <v>363</v>
      </c>
      <c r="R36" s="4" t="s">
        <v>363</v>
      </c>
      <c r="S36" s="4" t="s">
        <v>364</v>
      </c>
      <c r="T36" s="4" t="s">
        <v>364</v>
      </c>
      <c r="U36" s="4" t="s">
        <v>364</v>
      </c>
      <c r="V36" s="4" t="s">
        <v>364</v>
      </c>
      <c r="W36" s="4" t="s">
        <v>364</v>
      </c>
      <c r="X36" s="175">
        <f t="shared" si="0"/>
        <v>8</v>
      </c>
      <c r="Y36" s="188">
        <f t="shared" si="1"/>
        <v>11</v>
      </c>
      <c r="Z36" s="181" t="str">
        <f t="shared" si="2"/>
        <v>80%</v>
      </c>
      <c r="AA36" s="178" t="str">
        <f t="shared" si="3"/>
        <v>Mayor</v>
      </c>
    </row>
    <row r="37" spans="1:27" ht="108" x14ac:dyDescent="0.25">
      <c r="A37" s="3"/>
      <c r="B37" s="187" t="str">
        <f>+' Matriz de '!B43</f>
        <v>GD-RC-02</v>
      </c>
      <c r="C37" s="134" t="str">
        <f>+VLOOKUP(B37,' Matriz de '!B39:I451,2,FALSE)</f>
        <v>Gestión Documental</v>
      </c>
      <c r="D37" s="198" t="str">
        <f>+VLOOKUP(B37,' Matriz de '!B39:I451,6,FALSE)</f>
        <v>Es la Posibilidad de, que por
acción u omisión , se use el
poder para desviar la gestión
de lo público ocasionando la  pérdida en el archivo  de gestión y central de documentos e información, para favorecimiento propio o de un tercero</v>
      </c>
      <c r="E37" s="187" t="s">
        <v>363</v>
      </c>
      <c r="F37" s="4" t="s">
        <v>364</v>
      </c>
      <c r="G37" s="4" t="s">
        <v>364</v>
      </c>
      <c r="H37" s="4" t="s">
        <v>364</v>
      </c>
      <c r="I37" s="4" t="s">
        <v>363</v>
      </c>
      <c r="J37" s="4" t="s">
        <v>364</v>
      </c>
      <c r="K37" s="4" t="s">
        <v>364</v>
      </c>
      <c r="L37" s="4" t="s">
        <v>364</v>
      </c>
      <c r="M37" s="4" t="s">
        <v>363</v>
      </c>
      <c r="N37" s="4" t="s">
        <v>363</v>
      </c>
      <c r="O37" s="4" t="s">
        <v>363</v>
      </c>
      <c r="P37" s="4" t="s">
        <v>363</v>
      </c>
      <c r="Q37" s="4" t="s">
        <v>363</v>
      </c>
      <c r="R37" s="4" t="s">
        <v>363</v>
      </c>
      <c r="S37" s="4" t="s">
        <v>364</v>
      </c>
      <c r="T37" s="4" t="s">
        <v>364</v>
      </c>
      <c r="U37" s="4" t="s">
        <v>364</v>
      </c>
      <c r="V37" s="4" t="s">
        <v>364</v>
      </c>
      <c r="W37" s="4" t="s">
        <v>364</v>
      </c>
      <c r="X37" s="175">
        <f t="shared" si="0"/>
        <v>8</v>
      </c>
      <c r="Y37" s="188">
        <f t="shared" si="1"/>
        <v>11</v>
      </c>
      <c r="Z37" s="181" t="str">
        <f t="shared" si="2"/>
        <v>80%</v>
      </c>
      <c r="AA37" s="178" t="str">
        <f t="shared" si="3"/>
        <v>Mayor</v>
      </c>
    </row>
    <row r="38" spans="1:27" ht="121.5" x14ac:dyDescent="0.25">
      <c r="A38" s="3"/>
      <c r="B38" s="187" t="str">
        <f>+' Matriz de '!B44</f>
        <v>GF-RC-01</v>
      </c>
      <c r="C38" s="134" t="str">
        <f>+VLOOKUP(B38,' Matriz de '!B40:I452,2,FALSE)</f>
        <v>Gestión Financiera</v>
      </c>
      <c r="D38" s="198" t="str">
        <f>+VLOOKUP(B38,' Matriz de '!B40:I452,6,FALSE)</f>
        <v>Es la Posibilidad de que, por acción u omisión, se use el poder para desviar la gestión de lo publico hacia un beneficio privado, por modificar los valores a los compromisos de pagos, la cuenta de destino del pago, datos de los proveedores, de los recursos en beneficio propio o de un tercero.</v>
      </c>
      <c r="E38" s="187" t="s">
        <v>363</v>
      </c>
      <c r="F38" s="4" t="s">
        <v>364</v>
      </c>
      <c r="G38" s="4" t="s">
        <v>364</v>
      </c>
      <c r="H38" s="4" t="s">
        <v>364</v>
      </c>
      <c r="I38" s="4" t="s">
        <v>363</v>
      </c>
      <c r="J38" s="4" t="s">
        <v>364</v>
      </c>
      <c r="K38" s="4" t="s">
        <v>364</v>
      </c>
      <c r="L38" s="4" t="s">
        <v>364</v>
      </c>
      <c r="M38" s="4" t="s">
        <v>363</v>
      </c>
      <c r="N38" s="4" t="s">
        <v>363</v>
      </c>
      <c r="O38" s="4" t="s">
        <v>363</v>
      </c>
      <c r="P38" s="4" t="s">
        <v>363</v>
      </c>
      <c r="Q38" s="4" t="s">
        <v>363</v>
      </c>
      <c r="R38" s="4" t="s">
        <v>363</v>
      </c>
      <c r="S38" s="4" t="s">
        <v>364</v>
      </c>
      <c r="T38" s="4" t="s">
        <v>364</v>
      </c>
      <c r="U38" s="4" t="s">
        <v>364</v>
      </c>
      <c r="V38" s="4" t="s">
        <v>364</v>
      </c>
      <c r="W38" s="4" t="s">
        <v>364</v>
      </c>
      <c r="X38" s="175">
        <f t="shared" si="0"/>
        <v>8</v>
      </c>
      <c r="Y38" s="188">
        <f t="shared" si="1"/>
        <v>11</v>
      </c>
      <c r="Z38" s="181" t="str">
        <f t="shared" si="2"/>
        <v>80%</v>
      </c>
      <c r="AA38" s="178" t="str">
        <f t="shared" si="3"/>
        <v>Mayor</v>
      </c>
    </row>
    <row r="39" spans="1:27" ht="121.5" x14ac:dyDescent="0.25">
      <c r="A39" s="3"/>
      <c r="B39" s="187" t="str">
        <f>+' Matriz de '!B45</f>
        <v>GF-RC-02</v>
      </c>
      <c r="C39" s="134" t="str">
        <f>+VLOOKUP(B39,' Matriz de '!B41:I453,2,FALSE)</f>
        <v>Gestión Financiera</v>
      </c>
      <c r="D39" s="198" t="str">
        <f>+VLOOKUP(B39,' Matriz de '!B41:I453,6,FALSE)</f>
        <v>Es la Posibilidad de que, por acción u omisión, se use el poder para desviar la gestión de lo publico hacia un beneficio privado, que generaría pérdida reputacional por hallazgos de los entes de control debido al incumplimiento de las normas contables en el desarrollo de actividades financieras.</v>
      </c>
      <c r="E39" s="187" t="s">
        <v>363</v>
      </c>
      <c r="F39" s="4" t="s">
        <v>364</v>
      </c>
      <c r="G39" s="4" t="s">
        <v>364</v>
      </c>
      <c r="H39" s="4" t="s">
        <v>364</v>
      </c>
      <c r="I39" s="4" t="s">
        <v>363</v>
      </c>
      <c r="J39" s="4" t="s">
        <v>364</v>
      </c>
      <c r="K39" s="4" t="s">
        <v>364</v>
      </c>
      <c r="L39" s="4" t="s">
        <v>364</v>
      </c>
      <c r="M39" s="4" t="s">
        <v>363</v>
      </c>
      <c r="N39" s="4" t="s">
        <v>363</v>
      </c>
      <c r="O39" s="4" t="s">
        <v>363</v>
      </c>
      <c r="P39" s="4" t="s">
        <v>363</v>
      </c>
      <c r="Q39" s="4" t="s">
        <v>363</v>
      </c>
      <c r="R39" s="4" t="s">
        <v>363</v>
      </c>
      <c r="S39" s="4" t="s">
        <v>364</v>
      </c>
      <c r="T39" s="4" t="s">
        <v>364</v>
      </c>
      <c r="U39" s="4" t="s">
        <v>364</v>
      </c>
      <c r="V39" s="4" t="s">
        <v>364</v>
      </c>
      <c r="W39" s="4" t="s">
        <v>364</v>
      </c>
      <c r="X39" s="137">
        <f t="shared" si="0"/>
        <v>8</v>
      </c>
      <c r="Y39" s="191">
        <f t="shared" si="1"/>
        <v>11</v>
      </c>
      <c r="Z39" s="181" t="str">
        <f t="shared" si="2"/>
        <v>80%</v>
      </c>
      <c r="AA39" s="178" t="str">
        <f>IF(T39="SI","Catastrófico",(IF(X39=0," ",(IF(X39&lt;=5,"Moderado",IF(X39&lt;=11,"Mayor",IF(X39&gt;=12,"Catastrófico")))))))</f>
        <v>Mayor</v>
      </c>
    </row>
    <row r="40" spans="1:27" ht="94.5" x14ac:dyDescent="0.25">
      <c r="A40" s="3"/>
      <c r="B40" s="187" t="str">
        <f>+' Matriz de '!B46</f>
        <v>GJ-RC-01</v>
      </c>
      <c r="C40" s="134" t="str">
        <f>+VLOOKUP(B40,' Matriz de '!B43:I455,2,FALSE)</f>
        <v>Gestión Jurídica</v>
      </c>
      <c r="D40" s="198" t="str">
        <f>+VLOOKUP(B40,' Matriz de '!B43:I455,6,FALSE)</f>
        <v xml:space="preserve">Posibilidad de que por acción u omisión, se use el poder para 
desviar la gestión de lo público hacia un beneficio privado para favorecer o perjudicar a un tercero en las  actuaciones del proceso de Defensa Judicial </v>
      </c>
      <c r="E40" s="192" t="s">
        <v>363</v>
      </c>
      <c r="F40" s="176" t="s">
        <v>363</v>
      </c>
      <c r="G40" s="176" t="s">
        <v>364</v>
      </c>
      <c r="H40" s="176" t="s">
        <v>364</v>
      </c>
      <c r="I40" s="176" t="s">
        <v>364</v>
      </c>
      <c r="J40" s="176" t="s">
        <v>363</v>
      </c>
      <c r="K40" s="176" t="s">
        <v>364</v>
      </c>
      <c r="L40" s="176" t="s">
        <v>364</v>
      </c>
      <c r="M40" s="176" t="s">
        <v>364</v>
      </c>
      <c r="N40" s="176" t="s">
        <v>363</v>
      </c>
      <c r="O40" s="176" t="s">
        <v>363</v>
      </c>
      <c r="P40" s="176" t="s">
        <v>363</v>
      </c>
      <c r="Q40" s="176" t="s">
        <v>363</v>
      </c>
      <c r="R40" s="176" t="s">
        <v>363</v>
      </c>
      <c r="S40" s="176" t="s">
        <v>363</v>
      </c>
      <c r="T40" s="176" t="s">
        <v>364</v>
      </c>
      <c r="U40" s="176" t="s">
        <v>364</v>
      </c>
      <c r="V40" s="176" t="s">
        <v>364</v>
      </c>
      <c r="W40" s="176" t="s">
        <v>364</v>
      </c>
      <c r="X40" s="137">
        <f t="shared" ref="X40:X45" si="11">COUNTIF(E40:W40,"SI")</f>
        <v>9</v>
      </c>
      <c r="Y40" s="191">
        <f t="shared" ref="Y40:Y45" si="12">COUNTIF(E40:X40,"NO")</f>
        <v>10</v>
      </c>
      <c r="Z40" s="181" t="str">
        <f t="shared" ref="Z40:Z45" si="13">IF(X40&lt;=5,"60%",IF(X40&lt;=11,"80%","100%"))</f>
        <v>80%</v>
      </c>
      <c r="AA40" s="178" t="str">
        <f t="shared" ref="AA40:AA45" si="14">IF(T40="SI","Catastrófico",(IF(X40=0," ",(IF(X40&lt;=5,"Moderado",IF(X40&lt;=11,"Mayor",IF(X40&gt;=12,"Catastrófico")))))))</f>
        <v>Mayor</v>
      </c>
    </row>
    <row r="41" spans="1:27" ht="121.5" x14ac:dyDescent="0.25">
      <c r="A41" s="3"/>
      <c r="B41" s="187" t="str">
        <f>+' Matriz de '!B47</f>
        <v>GJ-RC-02</v>
      </c>
      <c r="C41" s="134" t="str">
        <f>+VLOOKUP(B41,' Matriz de '!B44:I456,2,FALSE)</f>
        <v>Gestión Jurídica</v>
      </c>
      <c r="D41" s="198" t="str">
        <f>+VLOOKUP(B41,' Matriz de '!B44:I456,6,FALSE)</f>
        <v>Posibilidad de que por acción u omisión, se use el poder para 
desviar la gestión de lo público hacia un beneficio privado recibiendo o solictando cualquier dádiva o beneficio  a nombre propio o de terceros para ejercer  la representación y defensa de la entidad de forma indebida</v>
      </c>
      <c r="E41" s="192" t="s">
        <v>363</v>
      </c>
      <c r="F41" s="176" t="s">
        <v>363</v>
      </c>
      <c r="G41" s="176" t="s">
        <v>364</v>
      </c>
      <c r="H41" s="176" t="s">
        <v>364</v>
      </c>
      <c r="I41" s="176" t="s">
        <v>364</v>
      </c>
      <c r="J41" s="176" t="s">
        <v>363</v>
      </c>
      <c r="K41" s="176" t="s">
        <v>364</v>
      </c>
      <c r="L41" s="176" t="s">
        <v>364</v>
      </c>
      <c r="M41" s="176" t="s">
        <v>364</v>
      </c>
      <c r="N41" s="176" t="s">
        <v>363</v>
      </c>
      <c r="O41" s="176" t="s">
        <v>363</v>
      </c>
      <c r="P41" s="176" t="s">
        <v>363</v>
      </c>
      <c r="Q41" s="176" t="s">
        <v>363</v>
      </c>
      <c r="R41" s="176" t="s">
        <v>363</v>
      </c>
      <c r="S41" s="176" t="s">
        <v>363</v>
      </c>
      <c r="T41" s="176" t="s">
        <v>364</v>
      </c>
      <c r="U41" s="176" t="s">
        <v>364</v>
      </c>
      <c r="V41" s="176" t="s">
        <v>364</v>
      </c>
      <c r="W41" s="176" t="s">
        <v>364</v>
      </c>
      <c r="X41" s="137">
        <f t="shared" si="11"/>
        <v>9</v>
      </c>
      <c r="Y41" s="191">
        <f t="shared" si="12"/>
        <v>10</v>
      </c>
      <c r="Z41" s="181" t="str">
        <f t="shared" si="13"/>
        <v>80%</v>
      </c>
      <c r="AA41" s="178" t="str">
        <f t="shared" si="14"/>
        <v>Mayor</v>
      </c>
    </row>
    <row r="42" spans="1:27" ht="121.5" customHeight="1" x14ac:dyDescent="0.25">
      <c r="A42" s="3"/>
      <c r="B42" s="187" t="str">
        <f>+' Matriz de '!B48</f>
        <v>GCD-RC-01</v>
      </c>
      <c r="C42" s="134" t="str">
        <f>+VLOOKUP(B42,' Matriz de '!B45:I457,2,FALSE)</f>
        <v>Gestión de Control Disciplinario</v>
      </c>
      <c r="D42" s="198" t="str">
        <f>+VLOOKUP(B42,' Matriz de '!B45:I457,6,FALSE)</f>
        <v>Es la Posibilidad de que, por acción u omisión , se use el poder para desviar la gestión de lo publico hacia un beneficio privado para influir indebidamente en las decisiones de fondo que se adopten al interior de un proceso disciplinario</v>
      </c>
      <c r="E42" s="192" t="s">
        <v>363</v>
      </c>
      <c r="F42" s="176" t="s">
        <v>364</v>
      </c>
      <c r="G42" s="176" t="s">
        <v>364</v>
      </c>
      <c r="H42" s="176" t="s">
        <v>364</v>
      </c>
      <c r="I42" s="176" t="s">
        <v>363</v>
      </c>
      <c r="J42" s="176" t="s">
        <v>364</v>
      </c>
      <c r="K42" s="176" t="s">
        <v>364</v>
      </c>
      <c r="L42" s="176" t="s">
        <v>364</v>
      </c>
      <c r="M42" s="176" t="s">
        <v>364</v>
      </c>
      <c r="N42" s="176" t="s">
        <v>363</v>
      </c>
      <c r="O42" s="176" t="s">
        <v>364</v>
      </c>
      <c r="P42" s="176" t="s">
        <v>363</v>
      </c>
      <c r="Q42" s="176" t="s">
        <v>364</v>
      </c>
      <c r="R42" s="176" t="s">
        <v>363</v>
      </c>
      <c r="S42" s="176" t="s">
        <v>364</v>
      </c>
      <c r="T42" s="176" t="s">
        <v>364</v>
      </c>
      <c r="U42" s="176" t="s">
        <v>364</v>
      </c>
      <c r="V42" s="176" t="s">
        <v>364</v>
      </c>
      <c r="W42" s="176" t="s">
        <v>364</v>
      </c>
      <c r="X42" s="137">
        <f t="shared" si="11"/>
        <v>5</v>
      </c>
      <c r="Y42" s="191">
        <f t="shared" si="12"/>
        <v>14</v>
      </c>
      <c r="Z42" s="181" t="str">
        <f t="shared" si="13"/>
        <v>60%</v>
      </c>
      <c r="AA42" s="178" t="str">
        <f t="shared" si="14"/>
        <v>Moderado</v>
      </c>
    </row>
    <row r="43" spans="1:27" ht="96" customHeight="1" x14ac:dyDescent="0.25">
      <c r="A43" s="3"/>
      <c r="B43" s="187" t="str">
        <f>+' Matriz de '!B50</f>
        <v>GCD-RC-02</v>
      </c>
      <c r="C43" s="134" t="str">
        <f>+VLOOKUP(B43,' Matriz de '!B46:I458,2,FALSE)</f>
        <v>Gestión de Control Disciplinario</v>
      </c>
      <c r="D43" s="198" t="str">
        <f>+VLOOKUP(B43,' Matriz de '!B46:I458,6,FALSE)</f>
        <v>Es la Posibilidad de que, por acción u omisión , se use el poder para desviar la gestión de lo publico hacia un beneficio privado para evitar el inicio o continuidad de una investigación específica</v>
      </c>
      <c r="E43" s="192" t="s">
        <v>363</v>
      </c>
      <c r="F43" s="176" t="s">
        <v>363</v>
      </c>
      <c r="G43" s="176" t="s">
        <v>364</v>
      </c>
      <c r="H43" s="176" t="s">
        <v>364</v>
      </c>
      <c r="I43" s="176" t="s">
        <v>363</v>
      </c>
      <c r="J43" s="176" t="s">
        <v>364</v>
      </c>
      <c r="K43" s="176" t="s">
        <v>364</v>
      </c>
      <c r="L43" s="176" t="s">
        <v>364</v>
      </c>
      <c r="M43" s="176" t="s">
        <v>364</v>
      </c>
      <c r="N43" s="176" t="s">
        <v>363</v>
      </c>
      <c r="O43" s="176" t="s">
        <v>364</v>
      </c>
      <c r="P43" s="176" t="s">
        <v>363</v>
      </c>
      <c r="Q43" s="176" t="s">
        <v>364</v>
      </c>
      <c r="R43" s="176" t="s">
        <v>364</v>
      </c>
      <c r="S43" s="176" t="s">
        <v>364</v>
      </c>
      <c r="T43" s="176" t="s">
        <v>364</v>
      </c>
      <c r="U43" s="176" t="s">
        <v>364</v>
      </c>
      <c r="V43" s="176" t="s">
        <v>364</v>
      </c>
      <c r="W43" s="176" t="s">
        <v>364</v>
      </c>
      <c r="X43" s="137">
        <f t="shared" si="11"/>
        <v>5</v>
      </c>
      <c r="Y43" s="191">
        <f t="shared" si="12"/>
        <v>14</v>
      </c>
      <c r="Z43" s="181" t="str">
        <f t="shared" si="13"/>
        <v>60%</v>
      </c>
      <c r="AA43" s="178" t="str">
        <f t="shared" si="14"/>
        <v>Moderado</v>
      </c>
    </row>
    <row r="44" spans="1:27" ht="94.5" x14ac:dyDescent="0.25">
      <c r="A44" s="3"/>
      <c r="B44" s="187" t="str">
        <f>+' Matriz de '!B51</f>
        <v>GCI-RC-01</v>
      </c>
      <c r="C44" s="134" t="str">
        <f>+VLOOKUP(B44,' Matriz de '!B47:I460,2,FALSE)</f>
        <v>Gestión de Control Interno</v>
      </c>
      <c r="D44" s="198" t="str">
        <f>+VLOOKUP(B44,' Matriz de '!B47:I460,6,FALSE)</f>
        <v>Es la posibilidad de que, por acción u omisión, se use el poder para desviar la gestión de lo publico hacia un beneficio privado por omitir hallazgos intencionalmente para favorecer al auditado o aún tercero.</v>
      </c>
      <c r="E44" s="192" t="s">
        <v>363</v>
      </c>
      <c r="F44" s="176" t="s">
        <v>363</v>
      </c>
      <c r="G44" s="176" t="s">
        <v>363</v>
      </c>
      <c r="H44" s="176" t="s">
        <v>364</v>
      </c>
      <c r="I44" s="176" t="s">
        <v>363</v>
      </c>
      <c r="J44" s="176" t="s">
        <v>363</v>
      </c>
      <c r="K44" s="176" t="s">
        <v>364</v>
      </c>
      <c r="L44" s="176" t="s">
        <v>364</v>
      </c>
      <c r="M44" s="176" t="s">
        <v>363</v>
      </c>
      <c r="N44" s="176" t="s">
        <v>363</v>
      </c>
      <c r="O44" s="176" t="s">
        <v>363</v>
      </c>
      <c r="P44" s="176" t="s">
        <v>363</v>
      </c>
      <c r="Q44" s="176" t="s">
        <v>363</v>
      </c>
      <c r="R44" s="176" t="s">
        <v>363</v>
      </c>
      <c r="S44" s="176" t="s">
        <v>364</v>
      </c>
      <c r="T44" s="176" t="s">
        <v>364</v>
      </c>
      <c r="U44" s="176" t="s">
        <v>364</v>
      </c>
      <c r="V44" s="176" t="s">
        <v>364</v>
      </c>
      <c r="W44" s="176" t="s">
        <v>364</v>
      </c>
      <c r="X44" s="137">
        <f t="shared" si="11"/>
        <v>11</v>
      </c>
      <c r="Y44" s="191">
        <f t="shared" si="12"/>
        <v>8</v>
      </c>
      <c r="Z44" s="181" t="str">
        <f t="shared" si="13"/>
        <v>80%</v>
      </c>
      <c r="AA44" s="178" t="str">
        <f t="shared" si="14"/>
        <v>Mayor</v>
      </c>
    </row>
    <row r="45" spans="1:27" ht="15.75" x14ac:dyDescent="0.25">
      <c r="A45" s="3"/>
      <c r="B45" s="187">
        <f>+' Matriz de '!B52</f>
        <v>0</v>
      </c>
      <c r="C45" s="134" t="e">
        <f>+VLOOKUP(B45,' Matriz de '!B50:I463,2,FALSE)</f>
        <v>#N/A</v>
      </c>
      <c r="D45" s="198" t="e">
        <f>+VLOOKUP(B45,' Matriz de '!B50:I463,6,FALSE)</f>
        <v>#N/A</v>
      </c>
      <c r="E45" s="192"/>
      <c r="F45" s="176"/>
      <c r="G45" s="176"/>
      <c r="H45" s="176"/>
      <c r="I45" s="176"/>
      <c r="J45" s="176"/>
      <c r="K45" s="176"/>
      <c r="L45" s="176"/>
      <c r="M45" s="176"/>
      <c r="N45" s="176"/>
      <c r="O45" s="176"/>
      <c r="P45" s="176"/>
      <c r="Q45" s="176"/>
      <c r="R45" s="176"/>
      <c r="S45" s="176"/>
      <c r="T45" s="176"/>
      <c r="U45" s="176"/>
      <c r="V45" s="176"/>
      <c r="W45" s="176"/>
      <c r="X45" s="137">
        <f t="shared" si="11"/>
        <v>0</v>
      </c>
      <c r="Y45" s="191">
        <f t="shared" si="12"/>
        <v>0</v>
      </c>
      <c r="Z45" s="181" t="str">
        <f t="shared" si="13"/>
        <v>60%</v>
      </c>
      <c r="AA45" s="178" t="str">
        <f t="shared" si="14"/>
        <v xml:space="preserve"> </v>
      </c>
    </row>
    <row r="46" spans="1:27" ht="15.75" x14ac:dyDescent="0.25">
      <c r="A46" s="3"/>
      <c r="B46" s="187">
        <f>+' Matriz de '!B53</f>
        <v>0</v>
      </c>
      <c r="C46" s="134" t="e">
        <f>+VLOOKUP(B46,' Matriz de '!B51:I464,2,FALSE)</f>
        <v>#N/A</v>
      </c>
      <c r="D46" s="198" t="e">
        <f>+VLOOKUP(B46,' Matriz de '!B51:I464,6,FALSE)</f>
        <v>#N/A</v>
      </c>
      <c r="E46" s="192"/>
      <c r="F46" s="176"/>
      <c r="G46" s="176"/>
      <c r="H46" s="176"/>
      <c r="I46" s="176"/>
      <c r="J46" s="176"/>
      <c r="K46" s="176"/>
      <c r="L46" s="176"/>
      <c r="M46" s="176"/>
      <c r="N46" s="176"/>
      <c r="O46" s="176"/>
      <c r="P46" s="176"/>
      <c r="Q46" s="176"/>
      <c r="R46" s="176"/>
      <c r="S46" s="176"/>
      <c r="T46" s="176"/>
      <c r="U46" s="176"/>
      <c r="V46" s="176"/>
      <c r="W46" s="176"/>
      <c r="X46" s="137">
        <f t="shared" ref="X46:X109" si="15">COUNTIF(E46:W46,"SI")</f>
        <v>0</v>
      </c>
      <c r="Y46" s="191">
        <f t="shared" ref="Y46:Y109" si="16">COUNTIF(E46:X46,"NO")</f>
        <v>0</v>
      </c>
      <c r="Z46" s="181" t="str">
        <f t="shared" ref="Z46:Z109" si="17">IF(X46&lt;=5,"60%",IF(X46&lt;=11,"80%","100%"))</f>
        <v>60%</v>
      </c>
      <c r="AA46" s="178" t="str">
        <f t="shared" ref="AA46:AA109" si="18">IF(T46="SI","Catastrófico",(IF(X46=0," ",(IF(X46&lt;=5,"Moderado",IF(X46&lt;=11,"Mayor",IF(X46&gt;=12,"Catastrófico")))))))</f>
        <v xml:space="preserve"> </v>
      </c>
    </row>
    <row r="47" spans="1:27" ht="15.75" x14ac:dyDescent="0.25">
      <c r="A47" s="3"/>
      <c r="B47" s="187">
        <f>+' Matriz de '!B54</f>
        <v>0</v>
      </c>
      <c r="C47" s="134" t="e">
        <f>+VLOOKUP(B47,' Matriz de '!B52:I465,2,FALSE)</f>
        <v>#N/A</v>
      </c>
      <c r="D47" s="198" t="e">
        <f>+VLOOKUP(B47,' Matriz de '!B52:I465,6,FALSE)</f>
        <v>#N/A</v>
      </c>
      <c r="E47" s="192"/>
      <c r="F47" s="176"/>
      <c r="G47" s="176"/>
      <c r="H47" s="176"/>
      <c r="I47" s="176"/>
      <c r="J47" s="176"/>
      <c r="K47" s="176"/>
      <c r="L47" s="176"/>
      <c r="M47" s="176"/>
      <c r="N47" s="176"/>
      <c r="O47" s="176"/>
      <c r="P47" s="176"/>
      <c r="Q47" s="176"/>
      <c r="R47" s="176"/>
      <c r="S47" s="176"/>
      <c r="T47" s="176"/>
      <c r="U47" s="176"/>
      <c r="V47" s="176"/>
      <c r="W47" s="176"/>
      <c r="X47" s="137">
        <f t="shared" si="15"/>
        <v>0</v>
      </c>
      <c r="Y47" s="191">
        <f t="shared" si="16"/>
        <v>0</v>
      </c>
      <c r="Z47" s="181" t="str">
        <f t="shared" si="17"/>
        <v>60%</v>
      </c>
      <c r="AA47" s="178" t="str">
        <f t="shared" si="18"/>
        <v xml:space="preserve"> </v>
      </c>
    </row>
    <row r="48" spans="1:27" ht="15.75" x14ac:dyDescent="0.25">
      <c r="A48" s="3"/>
      <c r="B48" s="187">
        <f>+' Matriz de '!B55</f>
        <v>0</v>
      </c>
      <c r="C48" s="134" t="e">
        <f>+VLOOKUP(B48,' Matriz de '!B52:I466,2,FALSE)</f>
        <v>#N/A</v>
      </c>
      <c r="D48" s="198" t="e">
        <f>+VLOOKUP(B48,' Matriz de '!B52:I466,6,FALSE)</f>
        <v>#N/A</v>
      </c>
      <c r="E48" s="192"/>
      <c r="F48" s="176"/>
      <c r="G48" s="176"/>
      <c r="H48" s="176"/>
      <c r="I48" s="176"/>
      <c r="J48" s="176"/>
      <c r="K48" s="176"/>
      <c r="L48" s="176"/>
      <c r="M48" s="176"/>
      <c r="N48" s="176"/>
      <c r="O48" s="176"/>
      <c r="P48" s="176"/>
      <c r="Q48" s="176"/>
      <c r="R48" s="176"/>
      <c r="S48" s="176"/>
      <c r="T48" s="176"/>
      <c r="U48" s="176"/>
      <c r="V48" s="176"/>
      <c r="W48" s="176"/>
      <c r="X48" s="137">
        <f t="shared" si="15"/>
        <v>0</v>
      </c>
      <c r="Y48" s="191">
        <f t="shared" si="16"/>
        <v>0</v>
      </c>
      <c r="Z48" s="181" t="str">
        <f t="shared" si="17"/>
        <v>60%</v>
      </c>
      <c r="AA48" s="178" t="str">
        <f t="shared" si="18"/>
        <v xml:space="preserve"> </v>
      </c>
    </row>
    <row r="49" spans="1:27" ht="15.75" x14ac:dyDescent="0.25">
      <c r="A49" s="3"/>
      <c r="B49" s="187">
        <f>+' Matriz de '!B56</f>
        <v>0</v>
      </c>
      <c r="C49" s="134" t="e">
        <f>+VLOOKUP(B49,' Matriz de '!B52:I467,2,FALSE)</f>
        <v>#N/A</v>
      </c>
      <c r="D49" s="198" t="e">
        <f>+VLOOKUP(B49,' Matriz de '!B52:I467,6,FALSE)</f>
        <v>#N/A</v>
      </c>
      <c r="E49" s="192"/>
      <c r="F49" s="176"/>
      <c r="G49" s="176"/>
      <c r="H49" s="176"/>
      <c r="I49" s="176"/>
      <c r="J49" s="176"/>
      <c r="K49" s="176"/>
      <c r="L49" s="176"/>
      <c r="M49" s="176"/>
      <c r="N49" s="176"/>
      <c r="O49" s="176"/>
      <c r="P49" s="176"/>
      <c r="Q49" s="176"/>
      <c r="R49" s="176"/>
      <c r="S49" s="176"/>
      <c r="T49" s="176"/>
      <c r="U49" s="176"/>
      <c r="V49" s="176"/>
      <c r="W49" s="176"/>
      <c r="X49" s="137">
        <f t="shared" si="15"/>
        <v>0</v>
      </c>
      <c r="Y49" s="191">
        <f t="shared" si="16"/>
        <v>0</v>
      </c>
      <c r="Z49" s="181" t="str">
        <f t="shared" si="17"/>
        <v>60%</v>
      </c>
      <c r="AA49" s="178" t="str">
        <f t="shared" si="18"/>
        <v xml:space="preserve"> </v>
      </c>
    </row>
    <row r="50" spans="1:27" ht="15.75" x14ac:dyDescent="0.25">
      <c r="A50" s="3"/>
      <c r="B50" s="187">
        <f>+' Matriz de '!B57</f>
        <v>0</v>
      </c>
      <c r="C50" s="134" t="e">
        <f>+VLOOKUP(B50,' Matriz de '!B53:I468,2,FALSE)</f>
        <v>#N/A</v>
      </c>
      <c r="D50" s="198" t="e">
        <f>+VLOOKUP(B50,' Matriz de '!B53:I468,6,FALSE)</f>
        <v>#N/A</v>
      </c>
      <c r="E50" s="192"/>
      <c r="F50" s="176"/>
      <c r="G50" s="176"/>
      <c r="H50" s="176"/>
      <c r="I50" s="176"/>
      <c r="J50" s="176"/>
      <c r="K50" s="176"/>
      <c r="L50" s="176"/>
      <c r="M50" s="176"/>
      <c r="N50" s="176"/>
      <c r="O50" s="176"/>
      <c r="P50" s="176"/>
      <c r="Q50" s="176"/>
      <c r="R50" s="176"/>
      <c r="S50" s="176"/>
      <c r="T50" s="176"/>
      <c r="U50" s="176"/>
      <c r="V50" s="176"/>
      <c r="W50" s="176"/>
      <c r="X50" s="137">
        <f t="shared" si="15"/>
        <v>0</v>
      </c>
      <c r="Y50" s="191">
        <f t="shared" si="16"/>
        <v>0</v>
      </c>
      <c r="Z50" s="181" t="str">
        <f t="shared" si="17"/>
        <v>60%</v>
      </c>
      <c r="AA50" s="178" t="str">
        <f t="shared" si="18"/>
        <v xml:space="preserve"> </v>
      </c>
    </row>
    <row r="51" spans="1:27" ht="15.75" x14ac:dyDescent="0.25">
      <c r="A51" s="3"/>
      <c r="B51" s="187">
        <f>+' Matriz de '!B58</f>
        <v>0</v>
      </c>
      <c r="C51" s="134" t="e">
        <f>+VLOOKUP(B51,' Matriz de '!B54:I469,2,FALSE)</f>
        <v>#N/A</v>
      </c>
      <c r="D51" s="198" t="e">
        <f>+VLOOKUP(B51,' Matriz de '!B54:I469,6,FALSE)</f>
        <v>#N/A</v>
      </c>
      <c r="E51" s="193"/>
      <c r="F51" s="142"/>
      <c r="G51" s="142"/>
      <c r="H51" s="142"/>
      <c r="I51" s="142"/>
      <c r="J51" s="142"/>
      <c r="K51" s="142"/>
      <c r="L51" s="142"/>
      <c r="M51" s="142"/>
      <c r="N51" s="142"/>
      <c r="O51" s="142"/>
      <c r="P51" s="142"/>
      <c r="Q51" s="142"/>
      <c r="R51" s="142"/>
      <c r="S51" s="142"/>
      <c r="T51" s="142"/>
      <c r="U51" s="142"/>
      <c r="V51" s="142"/>
      <c r="W51" s="142"/>
      <c r="X51" s="137">
        <f t="shared" si="15"/>
        <v>0</v>
      </c>
      <c r="Y51" s="191">
        <f t="shared" si="16"/>
        <v>0</v>
      </c>
      <c r="Z51" s="181" t="str">
        <f t="shared" si="17"/>
        <v>60%</v>
      </c>
      <c r="AA51" s="178" t="str">
        <f t="shared" si="18"/>
        <v xml:space="preserve"> </v>
      </c>
    </row>
    <row r="52" spans="1:27" ht="15.75" x14ac:dyDescent="0.25">
      <c r="A52" s="3"/>
      <c r="B52" s="187">
        <f>+' Matriz de '!B59</f>
        <v>0</v>
      </c>
      <c r="C52" s="134" t="e">
        <f>+VLOOKUP(B52,' Matriz de '!B55:I470,2,FALSE)</f>
        <v>#N/A</v>
      </c>
      <c r="D52" s="198" t="e">
        <f>+VLOOKUP(B52,' Matriz de '!B55:I470,6,FALSE)</f>
        <v>#N/A</v>
      </c>
      <c r="E52" s="193"/>
      <c r="F52" s="142"/>
      <c r="G52" s="142"/>
      <c r="H52" s="142"/>
      <c r="I52" s="142"/>
      <c r="J52" s="142"/>
      <c r="K52" s="142"/>
      <c r="L52" s="142"/>
      <c r="M52" s="142"/>
      <c r="N52" s="142"/>
      <c r="O52" s="142"/>
      <c r="P52" s="142"/>
      <c r="Q52" s="142"/>
      <c r="R52" s="142"/>
      <c r="S52" s="142"/>
      <c r="T52" s="142"/>
      <c r="U52" s="142"/>
      <c r="V52" s="142"/>
      <c r="W52" s="142"/>
      <c r="X52" s="137">
        <f t="shared" si="15"/>
        <v>0</v>
      </c>
      <c r="Y52" s="191">
        <f t="shared" si="16"/>
        <v>0</v>
      </c>
      <c r="Z52" s="181" t="str">
        <f t="shared" si="17"/>
        <v>60%</v>
      </c>
      <c r="AA52" s="178" t="str">
        <f t="shared" si="18"/>
        <v xml:space="preserve"> </v>
      </c>
    </row>
    <row r="53" spans="1:27" ht="15.75" x14ac:dyDescent="0.25">
      <c r="A53" s="3"/>
      <c r="B53" s="187">
        <f>+' Matriz de '!B60</f>
        <v>0</v>
      </c>
      <c r="C53" s="134" t="e">
        <f>+VLOOKUP(B53,' Matriz de '!B56:I471,2,FALSE)</f>
        <v>#N/A</v>
      </c>
      <c r="D53" s="198" t="e">
        <f>+VLOOKUP(B53,' Matriz de '!B56:I471,6,FALSE)</f>
        <v>#N/A</v>
      </c>
      <c r="E53" s="193"/>
      <c r="F53" s="142"/>
      <c r="G53" s="142"/>
      <c r="H53" s="142"/>
      <c r="I53" s="142"/>
      <c r="J53" s="142"/>
      <c r="K53" s="142"/>
      <c r="L53" s="142"/>
      <c r="M53" s="142"/>
      <c r="N53" s="142"/>
      <c r="O53" s="142"/>
      <c r="P53" s="142"/>
      <c r="Q53" s="142"/>
      <c r="R53" s="142"/>
      <c r="S53" s="142"/>
      <c r="T53" s="142"/>
      <c r="U53" s="142"/>
      <c r="V53" s="142"/>
      <c r="W53" s="142"/>
      <c r="X53" s="137">
        <f t="shared" si="15"/>
        <v>0</v>
      </c>
      <c r="Y53" s="191">
        <f t="shared" si="16"/>
        <v>0</v>
      </c>
      <c r="Z53" s="181" t="str">
        <f t="shared" si="17"/>
        <v>60%</v>
      </c>
      <c r="AA53" s="178" t="str">
        <f t="shared" si="18"/>
        <v xml:space="preserve"> </v>
      </c>
    </row>
    <row r="54" spans="1:27" ht="15.75" x14ac:dyDescent="0.25">
      <c r="A54" s="3"/>
      <c r="B54" s="187">
        <f>+' Matriz de '!B61</f>
        <v>0</v>
      </c>
      <c r="C54" s="134" t="e">
        <f>+VLOOKUP(B54,' Matriz de '!B57:I472,2,FALSE)</f>
        <v>#N/A</v>
      </c>
      <c r="D54" s="198" t="e">
        <f>+VLOOKUP(B54,' Matriz de '!B57:I472,6,FALSE)</f>
        <v>#N/A</v>
      </c>
      <c r="E54" s="193"/>
      <c r="F54" s="142"/>
      <c r="G54" s="142"/>
      <c r="H54" s="142"/>
      <c r="I54" s="142"/>
      <c r="J54" s="142"/>
      <c r="K54" s="142"/>
      <c r="L54" s="142"/>
      <c r="M54" s="142"/>
      <c r="N54" s="142"/>
      <c r="O54" s="142"/>
      <c r="P54" s="142"/>
      <c r="Q54" s="142"/>
      <c r="R54" s="142"/>
      <c r="S54" s="142"/>
      <c r="T54" s="142"/>
      <c r="U54" s="142"/>
      <c r="V54" s="142"/>
      <c r="W54" s="142"/>
      <c r="X54" s="137">
        <f t="shared" si="15"/>
        <v>0</v>
      </c>
      <c r="Y54" s="191">
        <f t="shared" si="16"/>
        <v>0</v>
      </c>
      <c r="Z54" s="181" t="str">
        <f t="shared" si="17"/>
        <v>60%</v>
      </c>
      <c r="AA54" s="178" t="str">
        <f t="shared" si="18"/>
        <v xml:space="preserve"> </v>
      </c>
    </row>
    <row r="55" spans="1:27" ht="15.75" x14ac:dyDescent="0.25">
      <c r="A55" s="3"/>
      <c r="B55" s="187">
        <f>+' Matriz de '!B62</f>
        <v>0</v>
      </c>
      <c r="C55" s="134" t="e">
        <f>+VLOOKUP(B55,' Matriz de '!B58:I473,2,FALSE)</f>
        <v>#N/A</v>
      </c>
      <c r="D55" s="198" t="e">
        <f>+VLOOKUP(B55,' Matriz de '!B58:I473,6,FALSE)</f>
        <v>#N/A</v>
      </c>
      <c r="E55" s="193"/>
      <c r="F55" s="142"/>
      <c r="G55" s="142"/>
      <c r="H55" s="142"/>
      <c r="I55" s="142"/>
      <c r="J55" s="142"/>
      <c r="K55" s="142"/>
      <c r="L55" s="142"/>
      <c r="M55" s="142"/>
      <c r="N55" s="142"/>
      <c r="O55" s="142"/>
      <c r="P55" s="142"/>
      <c r="Q55" s="142"/>
      <c r="R55" s="142"/>
      <c r="S55" s="142"/>
      <c r="T55" s="142"/>
      <c r="U55" s="142"/>
      <c r="V55" s="142"/>
      <c r="W55" s="142"/>
      <c r="X55" s="137">
        <f t="shared" si="15"/>
        <v>0</v>
      </c>
      <c r="Y55" s="191">
        <f t="shared" si="16"/>
        <v>0</v>
      </c>
      <c r="Z55" s="181" t="str">
        <f t="shared" si="17"/>
        <v>60%</v>
      </c>
      <c r="AA55" s="178" t="str">
        <f t="shared" si="18"/>
        <v xml:space="preserve"> </v>
      </c>
    </row>
    <row r="56" spans="1:27" ht="15.75" x14ac:dyDescent="0.25">
      <c r="A56" s="3"/>
      <c r="B56" s="187">
        <f>+' Matriz de '!B63</f>
        <v>0</v>
      </c>
      <c r="C56" s="134" t="e">
        <f>+VLOOKUP(B56,' Matriz de '!B59:I474,2,FALSE)</f>
        <v>#N/A</v>
      </c>
      <c r="D56" s="198" t="e">
        <f>+VLOOKUP(B56,' Matriz de '!B59:I474,6,FALSE)</f>
        <v>#N/A</v>
      </c>
      <c r="E56" s="193"/>
      <c r="F56" s="142"/>
      <c r="G56" s="142"/>
      <c r="H56" s="142"/>
      <c r="I56" s="142"/>
      <c r="J56" s="142"/>
      <c r="K56" s="142"/>
      <c r="L56" s="142"/>
      <c r="M56" s="142"/>
      <c r="N56" s="142"/>
      <c r="O56" s="142"/>
      <c r="P56" s="142"/>
      <c r="Q56" s="142"/>
      <c r="R56" s="142"/>
      <c r="S56" s="142"/>
      <c r="T56" s="142"/>
      <c r="U56" s="142"/>
      <c r="V56" s="142"/>
      <c r="W56" s="142"/>
      <c r="X56" s="137">
        <f t="shared" si="15"/>
        <v>0</v>
      </c>
      <c r="Y56" s="191">
        <f t="shared" si="16"/>
        <v>0</v>
      </c>
      <c r="Z56" s="181" t="str">
        <f t="shared" si="17"/>
        <v>60%</v>
      </c>
      <c r="AA56" s="178" t="str">
        <f t="shared" si="18"/>
        <v xml:space="preserve"> </v>
      </c>
    </row>
    <row r="57" spans="1:27" ht="15.75" x14ac:dyDescent="0.25">
      <c r="A57" s="3"/>
      <c r="B57" s="187">
        <f>+' Matriz de '!B64</f>
        <v>0</v>
      </c>
      <c r="C57" s="134" t="e">
        <f>+VLOOKUP(B57,' Matriz de '!B60:I475,2,FALSE)</f>
        <v>#N/A</v>
      </c>
      <c r="D57" s="198" t="e">
        <f>+VLOOKUP(B57,' Matriz de '!B60:I475,6,FALSE)</f>
        <v>#N/A</v>
      </c>
      <c r="E57" s="193"/>
      <c r="F57" s="142"/>
      <c r="G57" s="142"/>
      <c r="H57" s="142"/>
      <c r="I57" s="142"/>
      <c r="J57" s="142"/>
      <c r="K57" s="142"/>
      <c r="L57" s="142"/>
      <c r="M57" s="142"/>
      <c r="N57" s="142"/>
      <c r="O57" s="142"/>
      <c r="P57" s="142"/>
      <c r="Q57" s="142"/>
      <c r="R57" s="142"/>
      <c r="S57" s="142"/>
      <c r="T57" s="142"/>
      <c r="U57" s="142"/>
      <c r="V57" s="142"/>
      <c r="W57" s="142"/>
      <c r="X57" s="137">
        <f t="shared" si="15"/>
        <v>0</v>
      </c>
      <c r="Y57" s="191">
        <f t="shared" si="16"/>
        <v>0</v>
      </c>
      <c r="Z57" s="181" t="str">
        <f t="shared" si="17"/>
        <v>60%</v>
      </c>
      <c r="AA57" s="178" t="str">
        <f t="shared" si="18"/>
        <v xml:space="preserve"> </v>
      </c>
    </row>
    <row r="58" spans="1:27" ht="15.75" x14ac:dyDescent="0.25">
      <c r="A58" s="3"/>
      <c r="B58" s="187">
        <f>+' Matriz de '!B65</f>
        <v>0</v>
      </c>
      <c r="C58" s="134" t="e">
        <f>+VLOOKUP(B58,' Matriz de '!B61:I476,2,FALSE)</f>
        <v>#N/A</v>
      </c>
      <c r="D58" s="198" t="e">
        <f>+VLOOKUP(B58,' Matriz de '!B61:I476,6,FALSE)</f>
        <v>#N/A</v>
      </c>
      <c r="E58" s="193"/>
      <c r="F58" s="142"/>
      <c r="G58" s="142"/>
      <c r="H58" s="142"/>
      <c r="I58" s="142"/>
      <c r="J58" s="142"/>
      <c r="K58" s="142"/>
      <c r="L58" s="142"/>
      <c r="M58" s="142"/>
      <c r="N58" s="142"/>
      <c r="O58" s="142"/>
      <c r="P58" s="142"/>
      <c r="Q58" s="142"/>
      <c r="R58" s="142"/>
      <c r="S58" s="142"/>
      <c r="T58" s="142"/>
      <c r="U58" s="142"/>
      <c r="V58" s="142"/>
      <c r="W58" s="142"/>
      <c r="X58" s="137">
        <f t="shared" si="15"/>
        <v>0</v>
      </c>
      <c r="Y58" s="191">
        <f t="shared" si="16"/>
        <v>0</v>
      </c>
      <c r="Z58" s="181" t="str">
        <f t="shared" si="17"/>
        <v>60%</v>
      </c>
      <c r="AA58" s="178" t="str">
        <f t="shared" si="18"/>
        <v xml:space="preserve"> </v>
      </c>
    </row>
    <row r="59" spans="1:27" ht="15.75" x14ac:dyDescent="0.25">
      <c r="A59" s="3"/>
      <c r="B59" s="187">
        <f>+' Matriz de '!B66</f>
        <v>0</v>
      </c>
      <c r="C59" s="134" t="e">
        <f>+VLOOKUP(B59,' Matriz de '!B62:I477,2,FALSE)</f>
        <v>#N/A</v>
      </c>
      <c r="D59" s="198" t="e">
        <f>+VLOOKUP(B59,' Matriz de '!B62:I477,6,FALSE)</f>
        <v>#N/A</v>
      </c>
      <c r="E59" s="193"/>
      <c r="F59" s="142"/>
      <c r="G59" s="142"/>
      <c r="H59" s="142"/>
      <c r="I59" s="142"/>
      <c r="J59" s="142"/>
      <c r="K59" s="142"/>
      <c r="L59" s="142"/>
      <c r="M59" s="142"/>
      <c r="N59" s="142"/>
      <c r="O59" s="142"/>
      <c r="P59" s="142"/>
      <c r="Q59" s="142"/>
      <c r="R59" s="142"/>
      <c r="S59" s="142"/>
      <c r="T59" s="142"/>
      <c r="U59" s="142"/>
      <c r="V59" s="142"/>
      <c r="W59" s="142"/>
      <c r="X59" s="137">
        <f t="shared" si="15"/>
        <v>0</v>
      </c>
      <c r="Y59" s="191">
        <f t="shared" si="16"/>
        <v>0</v>
      </c>
      <c r="Z59" s="181" t="str">
        <f t="shared" si="17"/>
        <v>60%</v>
      </c>
      <c r="AA59" s="178" t="str">
        <f t="shared" si="18"/>
        <v xml:space="preserve"> </v>
      </c>
    </row>
    <row r="60" spans="1:27" ht="15.75" x14ac:dyDescent="0.25">
      <c r="A60" s="3"/>
      <c r="B60" s="187">
        <f>+' Matriz de '!B67</f>
        <v>0</v>
      </c>
      <c r="C60" s="134" t="e">
        <f>+VLOOKUP(B60,' Matriz de '!B63:I478,2,FALSE)</f>
        <v>#N/A</v>
      </c>
      <c r="D60" s="198" t="e">
        <f>+VLOOKUP(B60,' Matriz de '!B63:I478,6,FALSE)</f>
        <v>#N/A</v>
      </c>
      <c r="E60" s="193"/>
      <c r="F60" s="142"/>
      <c r="G60" s="142"/>
      <c r="H60" s="142"/>
      <c r="I60" s="142"/>
      <c r="J60" s="142"/>
      <c r="K60" s="142"/>
      <c r="L60" s="142"/>
      <c r="M60" s="142"/>
      <c r="N60" s="142"/>
      <c r="O60" s="142"/>
      <c r="P60" s="142"/>
      <c r="Q60" s="142"/>
      <c r="R60" s="142"/>
      <c r="S60" s="142"/>
      <c r="T60" s="142"/>
      <c r="U60" s="142"/>
      <c r="V60" s="142"/>
      <c r="W60" s="142"/>
      <c r="X60" s="137">
        <f t="shared" si="15"/>
        <v>0</v>
      </c>
      <c r="Y60" s="191">
        <f t="shared" si="16"/>
        <v>0</v>
      </c>
      <c r="Z60" s="181" t="str">
        <f t="shared" si="17"/>
        <v>60%</v>
      </c>
      <c r="AA60" s="178" t="str">
        <f t="shared" si="18"/>
        <v xml:space="preserve"> </v>
      </c>
    </row>
    <row r="61" spans="1:27" ht="15.75" x14ac:dyDescent="0.25">
      <c r="A61" s="3"/>
      <c r="B61" s="187">
        <f>+' Matriz de '!B68</f>
        <v>0</v>
      </c>
      <c r="C61" s="134" t="e">
        <f>+VLOOKUP(B61,' Matriz de '!B64:I479,2,FALSE)</f>
        <v>#N/A</v>
      </c>
      <c r="D61" s="198" t="e">
        <f>+VLOOKUP(B61,' Matriz de '!B64:I479,6,FALSE)</f>
        <v>#N/A</v>
      </c>
      <c r="E61" s="193"/>
      <c r="F61" s="142"/>
      <c r="G61" s="142"/>
      <c r="H61" s="142"/>
      <c r="I61" s="142"/>
      <c r="J61" s="142"/>
      <c r="K61" s="142"/>
      <c r="L61" s="142"/>
      <c r="M61" s="142"/>
      <c r="N61" s="142"/>
      <c r="O61" s="142"/>
      <c r="P61" s="142"/>
      <c r="Q61" s="142"/>
      <c r="R61" s="142"/>
      <c r="S61" s="142"/>
      <c r="T61" s="142"/>
      <c r="U61" s="142"/>
      <c r="V61" s="142"/>
      <c r="W61" s="142"/>
      <c r="X61" s="137">
        <f t="shared" si="15"/>
        <v>0</v>
      </c>
      <c r="Y61" s="191">
        <f t="shared" si="16"/>
        <v>0</v>
      </c>
      <c r="Z61" s="181" t="str">
        <f t="shared" si="17"/>
        <v>60%</v>
      </c>
      <c r="AA61" s="178" t="str">
        <f t="shared" si="18"/>
        <v xml:space="preserve"> </v>
      </c>
    </row>
    <row r="62" spans="1:27" ht="15.75" x14ac:dyDescent="0.25">
      <c r="A62" s="3"/>
      <c r="B62" s="187">
        <f>+' Matriz de '!B69</f>
        <v>0</v>
      </c>
      <c r="C62" s="134" t="e">
        <f>+VLOOKUP(B62,' Matriz de '!B65:I480,2,FALSE)</f>
        <v>#N/A</v>
      </c>
      <c r="D62" s="198" t="e">
        <f>+VLOOKUP(B62,' Matriz de '!B65:I480,6,FALSE)</f>
        <v>#N/A</v>
      </c>
      <c r="E62" s="193"/>
      <c r="F62" s="142"/>
      <c r="G62" s="142"/>
      <c r="H62" s="142"/>
      <c r="I62" s="142"/>
      <c r="J62" s="142"/>
      <c r="K62" s="142"/>
      <c r="L62" s="142"/>
      <c r="M62" s="142"/>
      <c r="N62" s="142"/>
      <c r="O62" s="142"/>
      <c r="P62" s="142"/>
      <c r="Q62" s="142"/>
      <c r="R62" s="142"/>
      <c r="S62" s="142"/>
      <c r="T62" s="142"/>
      <c r="U62" s="142"/>
      <c r="V62" s="142"/>
      <c r="W62" s="142"/>
      <c r="X62" s="137">
        <f t="shared" si="15"/>
        <v>0</v>
      </c>
      <c r="Y62" s="191">
        <f t="shared" si="16"/>
        <v>0</v>
      </c>
      <c r="Z62" s="181" t="str">
        <f t="shared" si="17"/>
        <v>60%</v>
      </c>
      <c r="AA62" s="178" t="str">
        <f t="shared" si="18"/>
        <v xml:space="preserve"> </v>
      </c>
    </row>
    <row r="63" spans="1:27" ht="15.75" x14ac:dyDescent="0.25">
      <c r="A63" s="3"/>
      <c r="B63" s="187">
        <f>+' Matriz de '!B70</f>
        <v>0</v>
      </c>
      <c r="C63" s="134" t="e">
        <f>+VLOOKUP(B63,' Matriz de '!B66:I481,2,FALSE)</f>
        <v>#N/A</v>
      </c>
      <c r="D63" s="198" t="e">
        <f>+VLOOKUP(B63,' Matriz de '!B66:I481,6,FALSE)</f>
        <v>#N/A</v>
      </c>
      <c r="E63" s="193"/>
      <c r="F63" s="142"/>
      <c r="G63" s="142"/>
      <c r="H63" s="142"/>
      <c r="I63" s="142"/>
      <c r="J63" s="142"/>
      <c r="K63" s="142"/>
      <c r="L63" s="142"/>
      <c r="M63" s="142"/>
      <c r="N63" s="142"/>
      <c r="O63" s="142"/>
      <c r="P63" s="142"/>
      <c r="Q63" s="142"/>
      <c r="R63" s="142"/>
      <c r="S63" s="142"/>
      <c r="T63" s="142"/>
      <c r="U63" s="142"/>
      <c r="V63" s="142"/>
      <c r="W63" s="142"/>
      <c r="X63" s="137">
        <f t="shared" si="15"/>
        <v>0</v>
      </c>
      <c r="Y63" s="191">
        <f t="shared" si="16"/>
        <v>0</v>
      </c>
      <c r="Z63" s="181" t="str">
        <f t="shared" si="17"/>
        <v>60%</v>
      </c>
      <c r="AA63" s="178" t="str">
        <f t="shared" si="18"/>
        <v xml:space="preserve"> </v>
      </c>
    </row>
    <row r="64" spans="1:27" ht="15.75" x14ac:dyDescent="0.25">
      <c r="A64" s="3"/>
      <c r="B64" s="187">
        <f>+' Matriz de '!B71</f>
        <v>0</v>
      </c>
      <c r="C64" s="134" t="e">
        <f>+VLOOKUP(B64,' Matriz de '!B67:I482,2,FALSE)</f>
        <v>#N/A</v>
      </c>
      <c r="D64" s="198" t="e">
        <f>+VLOOKUP(B64,' Matriz de '!B67:I482,6,FALSE)</f>
        <v>#N/A</v>
      </c>
      <c r="E64" s="193"/>
      <c r="F64" s="142"/>
      <c r="G64" s="142"/>
      <c r="H64" s="142"/>
      <c r="I64" s="142"/>
      <c r="J64" s="142"/>
      <c r="K64" s="142"/>
      <c r="L64" s="142"/>
      <c r="M64" s="142"/>
      <c r="N64" s="142"/>
      <c r="O64" s="142"/>
      <c r="P64" s="142"/>
      <c r="Q64" s="142"/>
      <c r="R64" s="142"/>
      <c r="S64" s="142"/>
      <c r="T64" s="142"/>
      <c r="U64" s="142"/>
      <c r="V64" s="142"/>
      <c r="W64" s="142"/>
      <c r="X64" s="137">
        <f t="shared" si="15"/>
        <v>0</v>
      </c>
      <c r="Y64" s="191">
        <f t="shared" si="16"/>
        <v>0</v>
      </c>
      <c r="Z64" s="181" t="str">
        <f t="shared" si="17"/>
        <v>60%</v>
      </c>
      <c r="AA64" s="178" t="str">
        <f t="shared" si="18"/>
        <v xml:space="preserve"> </v>
      </c>
    </row>
    <row r="65" spans="1:27" ht="15.75" x14ac:dyDescent="0.25">
      <c r="A65" s="3"/>
      <c r="B65" s="187">
        <f>+' Matriz de '!B72</f>
        <v>0</v>
      </c>
      <c r="C65" s="134" t="e">
        <f>+VLOOKUP(B65,' Matriz de '!B68:I483,2,FALSE)</f>
        <v>#N/A</v>
      </c>
      <c r="D65" s="198" t="e">
        <f>+VLOOKUP(B65,' Matriz de '!B68:I483,6,FALSE)</f>
        <v>#N/A</v>
      </c>
      <c r="E65" s="193"/>
      <c r="F65" s="142"/>
      <c r="G65" s="142"/>
      <c r="H65" s="142"/>
      <c r="I65" s="142"/>
      <c r="J65" s="142"/>
      <c r="K65" s="142"/>
      <c r="L65" s="142"/>
      <c r="M65" s="142"/>
      <c r="N65" s="142"/>
      <c r="O65" s="142"/>
      <c r="P65" s="142"/>
      <c r="Q65" s="142"/>
      <c r="R65" s="142"/>
      <c r="S65" s="142"/>
      <c r="T65" s="142"/>
      <c r="U65" s="142"/>
      <c r="V65" s="142"/>
      <c r="W65" s="142"/>
      <c r="X65" s="137">
        <f t="shared" si="15"/>
        <v>0</v>
      </c>
      <c r="Y65" s="191">
        <f t="shared" si="16"/>
        <v>0</v>
      </c>
      <c r="Z65" s="181" t="str">
        <f t="shared" si="17"/>
        <v>60%</v>
      </c>
      <c r="AA65" s="178" t="str">
        <f t="shared" si="18"/>
        <v xml:space="preserve"> </v>
      </c>
    </row>
    <row r="66" spans="1:27" ht="15.75" x14ac:dyDescent="0.25">
      <c r="A66" s="3"/>
      <c r="B66" s="187">
        <f>+' Matriz de '!B73</f>
        <v>0</v>
      </c>
      <c r="C66" s="134" t="e">
        <f>+VLOOKUP(B66,' Matriz de '!B69:I484,2,FALSE)</f>
        <v>#N/A</v>
      </c>
      <c r="D66" s="198" t="e">
        <f>+VLOOKUP(B66,' Matriz de '!B69:I484,6,FALSE)</f>
        <v>#N/A</v>
      </c>
      <c r="E66" s="193"/>
      <c r="F66" s="142"/>
      <c r="G66" s="142"/>
      <c r="H66" s="142"/>
      <c r="I66" s="142"/>
      <c r="J66" s="142"/>
      <c r="K66" s="142"/>
      <c r="L66" s="142"/>
      <c r="M66" s="142"/>
      <c r="N66" s="142"/>
      <c r="O66" s="142"/>
      <c r="P66" s="142"/>
      <c r="Q66" s="142"/>
      <c r="R66" s="142"/>
      <c r="S66" s="142"/>
      <c r="T66" s="142"/>
      <c r="U66" s="142"/>
      <c r="V66" s="142"/>
      <c r="W66" s="142"/>
      <c r="X66" s="137">
        <f t="shared" si="15"/>
        <v>0</v>
      </c>
      <c r="Y66" s="191">
        <f t="shared" si="16"/>
        <v>0</v>
      </c>
      <c r="Z66" s="181" t="str">
        <f t="shared" si="17"/>
        <v>60%</v>
      </c>
      <c r="AA66" s="178" t="str">
        <f t="shared" si="18"/>
        <v xml:space="preserve"> </v>
      </c>
    </row>
    <row r="67" spans="1:27" ht="15.75" x14ac:dyDescent="0.25">
      <c r="A67" s="3"/>
      <c r="B67" s="187">
        <f>+' Matriz de '!B74</f>
        <v>0</v>
      </c>
      <c r="C67" s="134" t="e">
        <f>+VLOOKUP(B67,' Matriz de '!B70:I485,2,FALSE)</f>
        <v>#N/A</v>
      </c>
      <c r="D67" s="198" t="e">
        <f>+VLOOKUP(B67,' Matriz de '!B70:I485,6,FALSE)</f>
        <v>#N/A</v>
      </c>
      <c r="E67" s="193"/>
      <c r="F67" s="142"/>
      <c r="G67" s="142"/>
      <c r="H67" s="142"/>
      <c r="I67" s="142"/>
      <c r="J67" s="142"/>
      <c r="K67" s="142"/>
      <c r="L67" s="142"/>
      <c r="M67" s="142"/>
      <c r="N67" s="142"/>
      <c r="O67" s="142"/>
      <c r="P67" s="142"/>
      <c r="Q67" s="142"/>
      <c r="R67" s="142"/>
      <c r="S67" s="142"/>
      <c r="T67" s="142"/>
      <c r="U67" s="142"/>
      <c r="V67" s="142"/>
      <c r="W67" s="142"/>
      <c r="X67" s="137">
        <f t="shared" si="15"/>
        <v>0</v>
      </c>
      <c r="Y67" s="191">
        <f t="shared" si="16"/>
        <v>0</v>
      </c>
      <c r="Z67" s="181" t="str">
        <f t="shared" si="17"/>
        <v>60%</v>
      </c>
      <c r="AA67" s="178" t="str">
        <f t="shared" si="18"/>
        <v xml:space="preserve"> </v>
      </c>
    </row>
    <row r="68" spans="1:27" ht="15.75" x14ac:dyDescent="0.25">
      <c r="A68" s="3"/>
      <c r="B68" s="187">
        <f>+' Matriz de '!B75</f>
        <v>0</v>
      </c>
      <c r="C68" s="134" t="e">
        <f>+VLOOKUP(B68,' Matriz de '!B71:I486,2,FALSE)</f>
        <v>#N/A</v>
      </c>
      <c r="D68" s="198" t="e">
        <f>+VLOOKUP(B68,' Matriz de '!B71:I486,6,FALSE)</f>
        <v>#N/A</v>
      </c>
      <c r="E68" s="193"/>
      <c r="F68" s="142"/>
      <c r="G68" s="142"/>
      <c r="H68" s="142"/>
      <c r="I68" s="142"/>
      <c r="J68" s="142"/>
      <c r="K68" s="142"/>
      <c r="L68" s="142"/>
      <c r="M68" s="142"/>
      <c r="N68" s="142"/>
      <c r="O68" s="142"/>
      <c r="P68" s="142"/>
      <c r="Q68" s="142"/>
      <c r="R68" s="142"/>
      <c r="S68" s="142"/>
      <c r="T68" s="142"/>
      <c r="U68" s="142"/>
      <c r="V68" s="142"/>
      <c r="W68" s="142"/>
      <c r="X68" s="137">
        <f t="shared" si="15"/>
        <v>0</v>
      </c>
      <c r="Y68" s="191">
        <f t="shared" si="16"/>
        <v>0</v>
      </c>
      <c r="Z68" s="181" t="str">
        <f t="shared" si="17"/>
        <v>60%</v>
      </c>
      <c r="AA68" s="178" t="str">
        <f t="shared" si="18"/>
        <v xml:space="preserve"> </v>
      </c>
    </row>
    <row r="69" spans="1:27" ht="15.75" x14ac:dyDescent="0.25">
      <c r="A69" s="3"/>
      <c r="B69" s="187">
        <f>+' Matriz de '!B76</f>
        <v>0</v>
      </c>
      <c r="C69" s="134" t="e">
        <f>+VLOOKUP(B69,' Matriz de '!B72:I487,2,FALSE)</f>
        <v>#N/A</v>
      </c>
      <c r="D69" s="198" t="e">
        <f>+VLOOKUP(B69,' Matriz de '!B72:I487,6,FALSE)</f>
        <v>#N/A</v>
      </c>
      <c r="E69" s="193"/>
      <c r="F69" s="142"/>
      <c r="G69" s="142"/>
      <c r="H69" s="142"/>
      <c r="I69" s="142"/>
      <c r="J69" s="142"/>
      <c r="K69" s="142"/>
      <c r="L69" s="142"/>
      <c r="M69" s="142"/>
      <c r="N69" s="142"/>
      <c r="O69" s="142"/>
      <c r="P69" s="142"/>
      <c r="Q69" s="142"/>
      <c r="R69" s="142"/>
      <c r="S69" s="142"/>
      <c r="T69" s="142"/>
      <c r="U69" s="142"/>
      <c r="V69" s="142"/>
      <c r="W69" s="142"/>
      <c r="X69" s="137">
        <f t="shared" si="15"/>
        <v>0</v>
      </c>
      <c r="Y69" s="191">
        <f t="shared" si="16"/>
        <v>0</v>
      </c>
      <c r="Z69" s="181" t="str">
        <f t="shared" si="17"/>
        <v>60%</v>
      </c>
      <c r="AA69" s="178" t="str">
        <f t="shared" si="18"/>
        <v xml:space="preserve"> </v>
      </c>
    </row>
    <row r="70" spans="1:27" ht="15.75" x14ac:dyDescent="0.25">
      <c r="A70" s="3"/>
      <c r="B70" s="187">
        <f>+' Matriz de '!B77</f>
        <v>0</v>
      </c>
      <c r="C70" s="134" t="e">
        <f>+VLOOKUP(B70,' Matriz de '!B73:I488,2,FALSE)</f>
        <v>#N/A</v>
      </c>
      <c r="D70" s="198" t="e">
        <f>+VLOOKUP(B70,' Matriz de '!B73:I488,6,FALSE)</f>
        <v>#N/A</v>
      </c>
      <c r="E70" s="193"/>
      <c r="F70" s="142"/>
      <c r="G70" s="142"/>
      <c r="H70" s="142"/>
      <c r="I70" s="142"/>
      <c r="J70" s="142"/>
      <c r="K70" s="142"/>
      <c r="L70" s="142"/>
      <c r="M70" s="142"/>
      <c r="N70" s="142"/>
      <c r="O70" s="142"/>
      <c r="P70" s="142"/>
      <c r="Q70" s="142"/>
      <c r="R70" s="142"/>
      <c r="S70" s="142"/>
      <c r="T70" s="142"/>
      <c r="U70" s="142"/>
      <c r="V70" s="142"/>
      <c r="W70" s="142"/>
      <c r="X70" s="137">
        <f t="shared" si="15"/>
        <v>0</v>
      </c>
      <c r="Y70" s="191">
        <f t="shared" si="16"/>
        <v>0</v>
      </c>
      <c r="Z70" s="181" t="str">
        <f t="shared" si="17"/>
        <v>60%</v>
      </c>
      <c r="AA70" s="178" t="str">
        <f t="shared" si="18"/>
        <v xml:space="preserve"> </v>
      </c>
    </row>
    <row r="71" spans="1:27" ht="15.75" x14ac:dyDescent="0.25">
      <c r="A71" s="3"/>
      <c r="B71" s="187">
        <f>+' Matriz de '!B78</f>
        <v>0</v>
      </c>
      <c r="C71" s="134" t="e">
        <f>+VLOOKUP(B71,' Matriz de '!B74:I489,2,FALSE)</f>
        <v>#N/A</v>
      </c>
      <c r="D71" s="198" t="e">
        <f>+VLOOKUP(B71,' Matriz de '!B74:I489,6,FALSE)</f>
        <v>#N/A</v>
      </c>
      <c r="E71" s="193"/>
      <c r="F71" s="142"/>
      <c r="G71" s="142"/>
      <c r="H71" s="142"/>
      <c r="I71" s="142"/>
      <c r="J71" s="142"/>
      <c r="K71" s="142"/>
      <c r="L71" s="142"/>
      <c r="M71" s="142"/>
      <c r="N71" s="142"/>
      <c r="O71" s="142"/>
      <c r="P71" s="142"/>
      <c r="Q71" s="142"/>
      <c r="R71" s="142"/>
      <c r="S71" s="142"/>
      <c r="T71" s="142"/>
      <c r="U71" s="142"/>
      <c r="V71" s="142"/>
      <c r="W71" s="142"/>
      <c r="X71" s="137">
        <f t="shared" si="15"/>
        <v>0</v>
      </c>
      <c r="Y71" s="191">
        <f t="shared" si="16"/>
        <v>0</v>
      </c>
      <c r="Z71" s="181" t="str">
        <f t="shared" si="17"/>
        <v>60%</v>
      </c>
      <c r="AA71" s="178" t="str">
        <f t="shared" si="18"/>
        <v xml:space="preserve"> </v>
      </c>
    </row>
    <row r="72" spans="1:27" ht="15.75" x14ac:dyDescent="0.25">
      <c r="A72" s="3"/>
      <c r="B72" s="187">
        <f>+' Matriz de '!B79</f>
        <v>0</v>
      </c>
      <c r="C72" s="134" t="e">
        <f>+VLOOKUP(B72,' Matriz de '!B75:I490,2,FALSE)</f>
        <v>#N/A</v>
      </c>
      <c r="D72" s="198" t="e">
        <f>+VLOOKUP(B72,' Matriz de '!B75:I490,6,FALSE)</f>
        <v>#N/A</v>
      </c>
      <c r="E72" s="193"/>
      <c r="F72" s="142"/>
      <c r="G72" s="142"/>
      <c r="H72" s="142"/>
      <c r="I72" s="142"/>
      <c r="J72" s="142"/>
      <c r="K72" s="142"/>
      <c r="L72" s="142"/>
      <c r="M72" s="142"/>
      <c r="N72" s="142"/>
      <c r="O72" s="142"/>
      <c r="P72" s="142"/>
      <c r="Q72" s="142"/>
      <c r="R72" s="142"/>
      <c r="S72" s="142"/>
      <c r="T72" s="142"/>
      <c r="U72" s="142"/>
      <c r="V72" s="142"/>
      <c r="W72" s="142"/>
      <c r="X72" s="137">
        <f t="shared" si="15"/>
        <v>0</v>
      </c>
      <c r="Y72" s="191">
        <f t="shared" si="16"/>
        <v>0</v>
      </c>
      <c r="Z72" s="181" t="str">
        <f t="shared" si="17"/>
        <v>60%</v>
      </c>
      <c r="AA72" s="178" t="str">
        <f t="shared" si="18"/>
        <v xml:space="preserve"> </v>
      </c>
    </row>
    <row r="73" spans="1:27" ht="15.75" x14ac:dyDescent="0.25">
      <c r="A73" s="3"/>
      <c r="B73" s="187">
        <f>+' Matriz de '!B80</f>
        <v>0</v>
      </c>
      <c r="C73" s="134" t="e">
        <f>+VLOOKUP(B73,' Matriz de '!B76:I491,2,FALSE)</f>
        <v>#N/A</v>
      </c>
      <c r="D73" s="198" t="e">
        <f>+VLOOKUP(B73,' Matriz de '!B76:I491,6,FALSE)</f>
        <v>#N/A</v>
      </c>
      <c r="E73" s="193"/>
      <c r="F73" s="142"/>
      <c r="G73" s="142"/>
      <c r="H73" s="142"/>
      <c r="I73" s="142"/>
      <c r="J73" s="142"/>
      <c r="K73" s="142"/>
      <c r="L73" s="142"/>
      <c r="M73" s="142"/>
      <c r="N73" s="142"/>
      <c r="O73" s="142"/>
      <c r="P73" s="142"/>
      <c r="Q73" s="142"/>
      <c r="R73" s="142"/>
      <c r="S73" s="142"/>
      <c r="T73" s="142"/>
      <c r="U73" s="142"/>
      <c r="V73" s="142"/>
      <c r="W73" s="142"/>
      <c r="X73" s="137">
        <f t="shared" si="15"/>
        <v>0</v>
      </c>
      <c r="Y73" s="191">
        <f t="shared" si="16"/>
        <v>0</v>
      </c>
      <c r="Z73" s="181" t="str">
        <f t="shared" si="17"/>
        <v>60%</v>
      </c>
      <c r="AA73" s="178" t="str">
        <f t="shared" si="18"/>
        <v xml:space="preserve"> </v>
      </c>
    </row>
    <row r="74" spans="1:27" ht="15.75" x14ac:dyDescent="0.25">
      <c r="A74" s="3"/>
      <c r="B74" s="187">
        <f>+' Matriz de '!B81</f>
        <v>0</v>
      </c>
      <c r="C74" s="134" t="e">
        <f>+VLOOKUP(B74,' Matriz de '!B77:I492,2,FALSE)</f>
        <v>#N/A</v>
      </c>
      <c r="D74" s="198" t="e">
        <f>+VLOOKUP(B74,' Matriz de '!B77:I492,6,FALSE)</f>
        <v>#N/A</v>
      </c>
      <c r="E74" s="193"/>
      <c r="F74" s="142"/>
      <c r="G74" s="142"/>
      <c r="H74" s="142"/>
      <c r="I74" s="142"/>
      <c r="J74" s="142"/>
      <c r="K74" s="142"/>
      <c r="L74" s="142"/>
      <c r="M74" s="142"/>
      <c r="N74" s="142"/>
      <c r="O74" s="142"/>
      <c r="P74" s="142"/>
      <c r="Q74" s="142"/>
      <c r="R74" s="142"/>
      <c r="S74" s="142"/>
      <c r="T74" s="142"/>
      <c r="U74" s="142"/>
      <c r="V74" s="142"/>
      <c r="W74" s="142"/>
      <c r="X74" s="137">
        <f t="shared" si="15"/>
        <v>0</v>
      </c>
      <c r="Y74" s="191">
        <f t="shared" si="16"/>
        <v>0</v>
      </c>
      <c r="Z74" s="181" t="str">
        <f t="shared" si="17"/>
        <v>60%</v>
      </c>
      <c r="AA74" s="178" t="str">
        <f t="shared" si="18"/>
        <v xml:space="preserve"> </v>
      </c>
    </row>
    <row r="75" spans="1:27" ht="15.75" x14ac:dyDescent="0.25">
      <c r="A75" s="3"/>
      <c r="B75" s="187">
        <f>+' Matriz de '!B82</f>
        <v>0</v>
      </c>
      <c r="C75" s="134" t="e">
        <f>+VLOOKUP(B75,' Matriz de '!B78:I493,2,FALSE)</f>
        <v>#N/A</v>
      </c>
      <c r="D75" s="198" t="e">
        <f>+VLOOKUP(B75,' Matriz de '!B78:I493,6,FALSE)</f>
        <v>#N/A</v>
      </c>
      <c r="E75" s="193"/>
      <c r="F75" s="142"/>
      <c r="G75" s="142"/>
      <c r="H75" s="142"/>
      <c r="I75" s="142"/>
      <c r="J75" s="142"/>
      <c r="K75" s="142"/>
      <c r="L75" s="142"/>
      <c r="M75" s="142"/>
      <c r="N75" s="142"/>
      <c r="O75" s="142"/>
      <c r="P75" s="142"/>
      <c r="Q75" s="142"/>
      <c r="R75" s="142"/>
      <c r="S75" s="142"/>
      <c r="T75" s="142"/>
      <c r="U75" s="142"/>
      <c r="V75" s="142"/>
      <c r="W75" s="142"/>
      <c r="X75" s="137">
        <f t="shared" si="15"/>
        <v>0</v>
      </c>
      <c r="Y75" s="191">
        <f t="shared" si="16"/>
        <v>0</v>
      </c>
      <c r="Z75" s="181" t="str">
        <f t="shared" si="17"/>
        <v>60%</v>
      </c>
      <c r="AA75" s="178" t="str">
        <f t="shared" si="18"/>
        <v xml:space="preserve"> </v>
      </c>
    </row>
    <row r="76" spans="1:27" ht="15.75" x14ac:dyDescent="0.25">
      <c r="A76" s="3"/>
      <c r="B76" s="187">
        <f>+' Matriz de '!B83</f>
        <v>0</v>
      </c>
      <c r="C76" s="134" t="e">
        <f>+VLOOKUP(B76,' Matriz de '!B79:I494,2,FALSE)</f>
        <v>#N/A</v>
      </c>
      <c r="D76" s="198" t="e">
        <f>+VLOOKUP(B76,' Matriz de '!B79:I494,6,FALSE)</f>
        <v>#N/A</v>
      </c>
      <c r="E76" s="193"/>
      <c r="F76" s="142"/>
      <c r="G76" s="142"/>
      <c r="H76" s="142"/>
      <c r="I76" s="142"/>
      <c r="J76" s="142"/>
      <c r="K76" s="142"/>
      <c r="L76" s="142"/>
      <c r="M76" s="142"/>
      <c r="N76" s="142"/>
      <c r="O76" s="142"/>
      <c r="P76" s="142"/>
      <c r="Q76" s="142"/>
      <c r="R76" s="142"/>
      <c r="S76" s="142"/>
      <c r="T76" s="142"/>
      <c r="U76" s="142"/>
      <c r="V76" s="142"/>
      <c r="W76" s="142"/>
      <c r="X76" s="137">
        <f t="shared" si="15"/>
        <v>0</v>
      </c>
      <c r="Y76" s="191">
        <f t="shared" si="16"/>
        <v>0</v>
      </c>
      <c r="Z76" s="181" t="str">
        <f t="shared" si="17"/>
        <v>60%</v>
      </c>
      <c r="AA76" s="178" t="str">
        <f t="shared" si="18"/>
        <v xml:space="preserve"> </v>
      </c>
    </row>
    <row r="77" spans="1:27" ht="15.75" x14ac:dyDescent="0.25">
      <c r="A77" s="3"/>
      <c r="B77" s="187">
        <f>+' Matriz de '!B84</f>
        <v>0</v>
      </c>
      <c r="C77" s="134" t="e">
        <f>+VLOOKUP(B77,' Matriz de '!B80:I495,2,FALSE)</f>
        <v>#N/A</v>
      </c>
      <c r="D77" s="198" t="e">
        <f>+VLOOKUP(B77,' Matriz de '!B80:I495,6,FALSE)</f>
        <v>#N/A</v>
      </c>
      <c r="E77" s="193"/>
      <c r="F77" s="142"/>
      <c r="G77" s="142"/>
      <c r="H77" s="142"/>
      <c r="I77" s="142"/>
      <c r="J77" s="142"/>
      <c r="K77" s="142"/>
      <c r="L77" s="142"/>
      <c r="M77" s="142"/>
      <c r="N77" s="142"/>
      <c r="O77" s="142"/>
      <c r="P77" s="142"/>
      <c r="Q77" s="142"/>
      <c r="R77" s="142"/>
      <c r="S77" s="142"/>
      <c r="T77" s="142"/>
      <c r="U77" s="142"/>
      <c r="V77" s="142"/>
      <c r="W77" s="142"/>
      <c r="X77" s="137">
        <f t="shared" si="15"/>
        <v>0</v>
      </c>
      <c r="Y77" s="191">
        <f t="shared" si="16"/>
        <v>0</v>
      </c>
      <c r="Z77" s="181" t="str">
        <f t="shared" si="17"/>
        <v>60%</v>
      </c>
      <c r="AA77" s="178" t="str">
        <f t="shared" si="18"/>
        <v xml:space="preserve"> </v>
      </c>
    </row>
    <row r="78" spans="1:27" ht="15.75" x14ac:dyDescent="0.25">
      <c r="A78" s="3"/>
      <c r="B78" s="187">
        <f>+' Matriz de '!B85</f>
        <v>0</v>
      </c>
      <c r="C78" s="134" t="e">
        <f>+VLOOKUP(B78,' Matriz de '!B81:I496,2,FALSE)</f>
        <v>#N/A</v>
      </c>
      <c r="D78" s="198" t="e">
        <f>+VLOOKUP(B78,' Matriz de '!B81:I496,6,FALSE)</f>
        <v>#N/A</v>
      </c>
      <c r="E78" s="193"/>
      <c r="F78" s="142"/>
      <c r="G78" s="142"/>
      <c r="H78" s="142"/>
      <c r="I78" s="142"/>
      <c r="J78" s="142"/>
      <c r="K78" s="142"/>
      <c r="L78" s="142"/>
      <c r="M78" s="142"/>
      <c r="N78" s="142"/>
      <c r="O78" s="142"/>
      <c r="P78" s="142"/>
      <c r="Q78" s="142"/>
      <c r="R78" s="142"/>
      <c r="S78" s="142"/>
      <c r="T78" s="142"/>
      <c r="U78" s="142"/>
      <c r="V78" s="142"/>
      <c r="W78" s="142"/>
      <c r="X78" s="137">
        <f t="shared" si="15"/>
        <v>0</v>
      </c>
      <c r="Y78" s="191">
        <f t="shared" si="16"/>
        <v>0</v>
      </c>
      <c r="Z78" s="181" t="str">
        <f t="shared" si="17"/>
        <v>60%</v>
      </c>
      <c r="AA78" s="178" t="str">
        <f t="shared" si="18"/>
        <v xml:space="preserve"> </v>
      </c>
    </row>
    <row r="79" spans="1:27" ht="15.75" x14ac:dyDescent="0.25">
      <c r="A79" s="3"/>
      <c r="B79" s="187">
        <f>+' Matriz de '!B86</f>
        <v>0</v>
      </c>
      <c r="C79" s="134" t="e">
        <f>+VLOOKUP(B79,' Matriz de '!B82:I497,2,FALSE)</f>
        <v>#N/A</v>
      </c>
      <c r="D79" s="198" t="e">
        <f>+VLOOKUP(B79,' Matriz de '!B82:I497,6,FALSE)</f>
        <v>#N/A</v>
      </c>
      <c r="E79" s="193"/>
      <c r="F79" s="142"/>
      <c r="G79" s="142"/>
      <c r="H79" s="142"/>
      <c r="I79" s="142"/>
      <c r="J79" s="142"/>
      <c r="K79" s="142"/>
      <c r="L79" s="142"/>
      <c r="M79" s="142"/>
      <c r="N79" s="142"/>
      <c r="O79" s="142"/>
      <c r="P79" s="142"/>
      <c r="Q79" s="142"/>
      <c r="R79" s="142"/>
      <c r="S79" s="142"/>
      <c r="T79" s="142"/>
      <c r="U79" s="142"/>
      <c r="V79" s="142"/>
      <c r="W79" s="142"/>
      <c r="X79" s="137">
        <f t="shared" si="15"/>
        <v>0</v>
      </c>
      <c r="Y79" s="191">
        <f t="shared" si="16"/>
        <v>0</v>
      </c>
      <c r="Z79" s="181" t="str">
        <f t="shared" si="17"/>
        <v>60%</v>
      </c>
      <c r="AA79" s="178" t="str">
        <f t="shared" si="18"/>
        <v xml:space="preserve"> </v>
      </c>
    </row>
    <row r="80" spans="1:27" ht="15.75" x14ac:dyDescent="0.25">
      <c r="A80" s="3"/>
      <c r="B80" s="187">
        <f>+' Matriz de '!B87</f>
        <v>0</v>
      </c>
      <c r="C80" s="134" t="e">
        <f>+VLOOKUP(B80,' Matriz de '!B83:I498,2,FALSE)</f>
        <v>#N/A</v>
      </c>
      <c r="D80" s="198" t="e">
        <f>+VLOOKUP(B80,' Matriz de '!B83:I498,6,FALSE)</f>
        <v>#N/A</v>
      </c>
      <c r="E80" s="193"/>
      <c r="F80" s="142"/>
      <c r="G80" s="142"/>
      <c r="H80" s="142"/>
      <c r="I80" s="142"/>
      <c r="J80" s="142"/>
      <c r="K80" s="142"/>
      <c r="L80" s="142"/>
      <c r="M80" s="142"/>
      <c r="N80" s="142"/>
      <c r="O80" s="142"/>
      <c r="P80" s="142"/>
      <c r="Q80" s="142"/>
      <c r="R80" s="142"/>
      <c r="S80" s="142"/>
      <c r="T80" s="142"/>
      <c r="U80" s="142"/>
      <c r="V80" s="142"/>
      <c r="W80" s="142"/>
      <c r="X80" s="137">
        <f t="shared" si="15"/>
        <v>0</v>
      </c>
      <c r="Y80" s="191">
        <f t="shared" si="16"/>
        <v>0</v>
      </c>
      <c r="Z80" s="181" t="str">
        <f t="shared" si="17"/>
        <v>60%</v>
      </c>
      <c r="AA80" s="178" t="str">
        <f t="shared" si="18"/>
        <v xml:space="preserve"> </v>
      </c>
    </row>
    <row r="81" spans="1:27" ht="15.75" x14ac:dyDescent="0.25">
      <c r="A81" s="3"/>
      <c r="B81" s="187">
        <f>+' Matriz de '!B88</f>
        <v>0</v>
      </c>
      <c r="C81" s="134" t="e">
        <f>+VLOOKUP(B81,' Matriz de '!B84:I499,2,FALSE)</f>
        <v>#N/A</v>
      </c>
      <c r="D81" s="198" t="e">
        <f>+VLOOKUP(B81,' Matriz de '!B84:I499,6,FALSE)</f>
        <v>#N/A</v>
      </c>
      <c r="E81" s="193"/>
      <c r="F81" s="142"/>
      <c r="G81" s="142"/>
      <c r="H81" s="142"/>
      <c r="I81" s="142"/>
      <c r="J81" s="142"/>
      <c r="K81" s="142"/>
      <c r="L81" s="142"/>
      <c r="M81" s="142"/>
      <c r="N81" s="142"/>
      <c r="O81" s="142"/>
      <c r="P81" s="142"/>
      <c r="Q81" s="142"/>
      <c r="R81" s="142"/>
      <c r="S81" s="142"/>
      <c r="T81" s="142"/>
      <c r="U81" s="142"/>
      <c r="V81" s="142"/>
      <c r="W81" s="142"/>
      <c r="X81" s="137">
        <f t="shared" si="15"/>
        <v>0</v>
      </c>
      <c r="Y81" s="191">
        <f t="shared" si="16"/>
        <v>0</v>
      </c>
      <c r="Z81" s="181" t="str">
        <f t="shared" si="17"/>
        <v>60%</v>
      </c>
      <c r="AA81" s="178" t="str">
        <f t="shared" si="18"/>
        <v xml:space="preserve"> </v>
      </c>
    </row>
    <row r="82" spans="1:27" ht="15.75" x14ac:dyDescent="0.25">
      <c r="A82" s="3"/>
      <c r="B82" s="187">
        <f>+' Matriz de '!B89</f>
        <v>0</v>
      </c>
      <c r="C82" s="134" t="e">
        <f>+VLOOKUP(B82,' Matriz de '!B85:I500,2,FALSE)</f>
        <v>#N/A</v>
      </c>
      <c r="D82" s="198" t="e">
        <f>+VLOOKUP(B82,' Matriz de '!B85:I500,6,FALSE)</f>
        <v>#N/A</v>
      </c>
      <c r="E82" s="193"/>
      <c r="F82" s="142"/>
      <c r="G82" s="142"/>
      <c r="H82" s="142"/>
      <c r="I82" s="142"/>
      <c r="J82" s="142"/>
      <c r="K82" s="142"/>
      <c r="L82" s="142"/>
      <c r="M82" s="142"/>
      <c r="N82" s="142"/>
      <c r="O82" s="142"/>
      <c r="P82" s="142"/>
      <c r="Q82" s="142"/>
      <c r="R82" s="142"/>
      <c r="S82" s="142"/>
      <c r="T82" s="142"/>
      <c r="U82" s="142"/>
      <c r="V82" s="142"/>
      <c r="W82" s="142"/>
      <c r="X82" s="137">
        <f t="shared" si="15"/>
        <v>0</v>
      </c>
      <c r="Y82" s="191">
        <f t="shared" si="16"/>
        <v>0</v>
      </c>
      <c r="Z82" s="181" t="str">
        <f t="shared" si="17"/>
        <v>60%</v>
      </c>
      <c r="AA82" s="178" t="str">
        <f t="shared" si="18"/>
        <v xml:space="preserve"> </v>
      </c>
    </row>
    <row r="83" spans="1:27" ht="15.75" x14ac:dyDescent="0.25">
      <c r="A83" s="3"/>
      <c r="B83" s="187">
        <f>+' Matriz de '!B90</f>
        <v>0</v>
      </c>
      <c r="C83" s="134" t="e">
        <f>+VLOOKUP(B83,' Matriz de '!B86:I501,2,FALSE)</f>
        <v>#N/A</v>
      </c>
      <c r="D83" s="198" t="e">
        <f>+VLOOKUP(B83,' Matriz de '!B86:I501,6,FALSE)</f>
        <v>#N/A</v>
      </c>
      <c r="E83" s="193"/>
      <c r="F83" s="142"/>
      <c r="G83" s="142"/>
      <c r="H83" s="142"/>
      <c r="I83" s="142"/>
      <c r="J83" s="142"/>
      <c r="K83" s="142"/>
      <c r="L83" s="142"/>
      <c r="M83" s="142"/>
      <c r="N83" s="142"/>
      <c r="O83" s="142"/>
      <c r="P83" s="142"/>
      <c r="Q83" s="142"/>
      <c r="R83" s="142"/>
      <c r="S83" s="142"/>
      <c r="T83" s="142"/>
      <c r="U83" s="142"/>
      <c r="V83" s="142"/>
      <c r="W83" s="142"/>
      <c r="X83" s="137">
        <f t="shared" si="15"/>
        <v>0</v>
      </c>
      <c r="Y83" s="191">
        <f t="shared" si="16"/>
        <v>0</v>
      </c>
      <c r="Z83" s="181" t="str">
        <f t="shared" si="17"/>
        <v>60%</v>
      </c>
      <c r="AA83" s="178" t="str">
        <f t="shared" si="18"/>
        <v xml:space="preserve"> </v>
      </c>
    </row>
    <row r="84" spans="1:27" ht="15.75" x14ac:dyDescent="0.25">
      <c r="A84" s="3"/>
      <c r="B84" s="187">
        <f>+' Matriz de '!B91</f>
        <v>0</v>
      </c>
      <c r="C84" s="134" t="e">
        <f>+VLOOKUP(B84,' Matriz de '!B87:I502,2,FALSE)</f>
        <v>#N/A</v>
      </c>
      <c r="D84" s="198" t="e">
        <f>+VLOOKUP(B84,' Matriz de '!B87:I502,6,FALSE)</f>
        <v>#N/A</v>
      </c>
      <c r="E84" s="193"/>
      <c r="F84" s="142"/>
      <c r="G84" s="142"/>
      <c r="H84" s="142"/>
      <c r="I84" s="142"/>
      <c r="J84" s="142"/>
      <c r="K84" s="142"/>
      <c r="L84" s="142"/>
      <c r="M84" s="142"/>
      <c r="N84" s="142"/>
      <c r="O84" s="142"/>
      <c r="P84" s="142"/>
      <c r="Q84" s="142"/>
      <c r="R84" s="142"/>
      <c r="S84" s="142"/>
      <c r="T84" s="142"/>
      <c r="U84" s="142"/>
      <c r="V84" s="142"/>
      <c r="W84" s="142"/>
      <c r="X84" s="137">
        <f t="shared" si="15"/>
        <v>0</v>
      </c>
      <c r="Y84" s="191">
        <f t="shared" si="16"/>
        <v>0</v>
      </c>
      <c r="Z84" s="181" t="str">
        <f t="shared" si="17"/>
        <v>60%</v>
      </c>
      <c r="AA84" s="178" t="str">
        <f t="shared" si="18"/>
        <v xml:space="preserve"> </v>
      </c>
    </row>
    <row r="85" spans="1:27" ht="15.75" x14ac:dyDescent="0.25">
      <c r="A85" s="3"/>
      <c r="B85" s="187">
        <f>+' Matriz de '!B92</f>
        <v>0</v>
      </c>
      <c r="C85" s="134" t="e">
        <f>+VLOOKUP(B85,' Matriz de '!B88:I503,2,FALSE)</f>
        <v>#N/A</v>
      </c>
      <c r="D85" s="198" t="e">
        <f>+VLOOKUP(B85,' Matriz de '!B88:I503,6,FALSE)</f>
        <v>#N/A</v>
      </c>
      <c r="E85" s="193"/>
      <c r="F85" s="142"/>
      <c r="G85" s="142"/>
      <c r="H85" s="142"/>
      <c r="I85" s="142"/>
      <c r="J85" s="142"/>
      <c r="K85" s="142"/>
      <c r="L85" s="142"/>
      <c r="M85" s="142"/>
      <c r="N85" s="142"/>
      <c r="O85" s="142"/>
      <c r="P85" s="142"/>
      <c r="Q85" s="142"/>
      <c r="R85" s="142"/>
      <c r="S85" s="142"/>
      <c r="T85" s="142"/>
      <c r="U85" s="142"/>
      <c r="V85" s="142"/>
      <c r="W85" s="142"/>
      <c r="X85" s="137">
        <f t="shared" si="15"/>
        <v>0</v>
      </c>
      <c r="Y85" s="191">
        <f t="shared" si="16"/>
        <v>0</v>
      </c>
      <c r="Z85" s="181" t="str">
        <f t="shared" si="17"/>
        <v>60%</v>
      </c>
      <c r="AA85" s="178" t="str">
        <f t="shared" si="18"/>
        <v xml:space="preserve"> </v>
      </c>
    </row>
    <row r="86" spans="1:27" ht="15.75" x14ac:dyDescent="0.25">
      <c r="A86" s="3"/>
      <c r="B86" s="187">
        <f>+' Matriz de '!B93</f>
        <v>0</v>
      </c>
      <c r="C86" s="134" t="e">
        <f>+VLOOKUP(B86,' Matriz de '!B89:I504,2,FALSE)</f>
        <v>#N/A</v>
      </c>
      <c r="D86" s="198" t="e">
        <f>+VLOOKUP(B86,' Matriz de '!B89:I504,6,FALSE)</f>
        <v>#N/A</v>
      </c>
      <c r="E86" s="193"/>
      <c r="F86" s="142"/>
      <c r="G86" s="142"/>
      <c r="H86" s="142"/>
      <c r="I86" s="142"/>
      <c r="J86" s="142"/>
      <c r="K86" s="142"/>
      <c r="L86" s="142"/>
      <c r="M86" s="142"/>
      <c r="N86" s="142"/>
      <c r="O86" s="142"/>
      <c r="P86" s="142"/>
      <c r="Q86" s="142"/>
      <c r="R86" s="142"/>
      <c r="S86" s="142"/>
      <c r="T86" s="142"/>
      <c r="U86" s="142"/>
      <c r="V86" s="142"/>
      <c r="W86" s="142"/>
      <c r="X86" s="137">
        <f t="shared" si="15"/>
        <v>0</v>
      </c>
      <c r="Y86" s="191">
        <f t="shared" si="16"/>
        <v>0</v>
      </c>
      <c r="Z86" s="181" t="str">
        <f t="shared" si="17"/>
        <v>60%</v>
      </c>
      <c r="AA86" s="178" t="str">
        <f t="shared" si="18"/>
        <v xml:space="preserve"> </v>
      </c>
    </row>
    <row r="87" spans="1:27" ht="15.75" x14ac:dyDescent="0.25">
      <c r="A87" s="3"/>
      <c r="B87" s="187">
        <f>+' Matriz de '!B94</f>
        <v>0</v>
      </c>
      <c r="C87" s="134" t="e">
        <f>+VLOOKUP(B87,' Matriz de '!B90:I505,2,FALSE)</f>
        <v>#N/A</v>
      </c>
      <c r="D87" s="198" t="e">
        <f>+VLOOKUP(B87,' Matriz de '!B90:I505,6,FALSE)</f>
        <v>#N/A</v>
      </c>
      <c r="E87" s="193"/>
      <c r="F87" s="142"/>
      <c r="G87" s="142"/>
      <c r="H87" s="142"/>
      <c r="I87" s="142"/>
      <c r="J87" s="142"/>
      <c r="K87" s="142"/>
      <c r="L87" s="142"/>
      <c r="M87" s="142"/>
      <c r="N87" s="142"/>
      <c r="O87" s="142"/>
      <c r="P87" s="142"/>
      <c r="Q87" s="142"/>
      <c r="R87" s="142"/>
      <c r="S87" s="142"/>
      <c r="T87" s="142"/>
      <c r="U87" s="142"/>
      <c r="V87" s="142"/>
      <c r="W87" s="142"/>
      <c r="X87" s="137">
        <f t="shared" si="15"/>
        <v>0</v>
      </c>
      <c r="Y87" s="191">
        <f t="shared" si="16"/>
        <v>0</v>
      </c>
      <c r="Z87" s="181" t="str">
        <f t="shared" si="17"/>
        <v>60%</v>
      </c>
      <c r="AA87" s="178" t="str">
        <f t="shared" si="18"/>
        <v xml:space="preserve"> </v>
      </c>
    </row>
    <row r="88" spans="1:27" ht="15.75" x14ac:dyDescent="0.25">
      <c r="A88" s="3"/>
      <c r="B88" s="187">
        <f>+' Matriz de '!B95</f>
        <v>0</v>
      </c>
      <c r="C88" s="134" t="e">
        <f>+VLOOKUP(B88,' Matriz de '!B91:I506,2,FALSE)</f>
        <v>#N/A</v>
      </c>
      <c r="D88" s="198" t="e">
        <f>+VLOOKUP(B88,' Matriz de '!B91:I506,6,FALSE)</f>
        <v>#N/A</v>
      </c>
      <c r="E88" s="193"/>
      <c r="F88" s="142"/>
      <c r="G88" s="142"/>
      <c r="H88" s="142"/>
      <c r="I88" s="142"/>
      <c r="J88" s="142"/>
      <c r="K88" s="142"/>
      <c r="L88" s="142"/>
      <c r="M88" s="142"/>
      <c r="N88" s="142"/>
      <c r="O88" s="142"/>
      <c r="P88" s="142"/>
      <c r="Q88" s="142"/>
      <c r="R88" s="142"/>
      <c r="S88" s="142"/>
      <c r="T88" s="142"/>
      <c r="U88" s="142"/>
      <c r="V88" s="142"/>
      <c r="W88" s="142"/>
      <c r="X88" s="137">
        <f t="shared" si="15"/>
        <v>0</v>
      </c>
      <c r="Y88" s="191">
        <f t="shared" si="16"/>
        <v>0</v>
      </c>
      <c r="Z88" s="181" t="str">
        <f t="shared" si="17"/>
        <v>60%</v>
      </c>
      <c r="AA88" s="178" t="str">
        <f t="shared" si="18"/>
        <v xml:space="preserve"> </v>
      </c>
    </row>
    <row r="89" spans="1:27" ht="15.75" x14ac:dyDescent="0.25">
      <c r="A89" s="3"/>
      <c r="B89" s="187">
        <f>+' Matriz de '!B96</f>
        <v>0</v>
      </c>
      <c r="C89" s="134" t="e">
        <f>+VLOOKUP(B89,' Matriz de '!B92:I507,2,FALSE)</f>
        <v>#N/A</v>
      </c>
      <c r="D89" s="198" t="e">
        <f>+VLOOKUP(B89,' Matriz de '!B92:I507,6,FALSE)</f>
        <v>#N/A</v>
      </c>
      <c r="E89" s="193"/>
      <c r="F89" s="142"/>
      <c r="G89" s="142"/>
      <c r="H89" s="142"/>
      <c r="I89" s="142"/>
      <c r="J89" s="142"/>
      <c r="K89" s="142"/>
      <c r="L89" s="142"/>
      <c r="M89" s="142"/>
      <c r="N89" s="142"/>
      <c r="O89" s="142"/>
      <c r="P89" s="142"/>
      <c r="Q89" s="142"/>
      <c r="R89" s="142"/>
      <c r="S89" s="142"/>
      <c r="T89" s="142"/>
      <c r="U89" s="142"/>
      <c r="V89" s="142"/>
      <c r="W89" s="142"/>
      <c r="X89" s="137">
        <f t="shared" si="15"/>
        <v>0</v>
      </c>
      <c r="Y89" s="191">
        <f t="shared" si="16"/>
        <v>0</v>
      </c>
      <c r="Z89" s="181" t="str">
        <f t="shared" si="17"/>
        <v>60%</v>
      </c>
      <c r="AA89" s="178" t="str">
        <f t="shared" si="18"/>
        <v xml:space="preserve"> </v>
      </c>
    </row>
    <row r="90" spans="1:27" ht="15.75" x14ac:dyDescent="0.25">
      <c r="A90" s="3"/>
      <c r="B90" s="187">
        <f>+' Matriz de '!B97</f>
        <v>0</v>
      </c>
      <c r="C90" s="134" t="e">
        <f>+VLOOKUP(B90,' Matriz de '!B93:I508,2,FALSE)</f>
        <v>#N/A</v>
      </c>
      <c r="D90" s="198" t="e">
        <f>+VLOOKUP(B90,' Matriz de '!B93:I508,6,FALSE)</f>
        <v>#N/A</v>
      </c>
      <c r="E90" s="193"/>
      <c r="F90" s="142"/>
      <c r="G90" s="142"/>
      <c r="H90" s="142"/>
      <c r="I90" s="142"/>
      <c r="J90" s="142"/>
      <c r="K90" s="142"/>
      <c r="L90" s="142"/>
      <c r="M90" s="142"/>
      <c r="N90" s="142"/>
      <c r="O90" s="142"/>
      <c r="P90" s="142"/>
      <c r="Q90" s="142"/>
      <c r="R90" s="142"/>
      <c r="S90" s="142"/>
      <c r="T90" s="142"/>
      <c r="U90" s="142"/>
      <c r="V90" s="142"/>
      <c r="W90" s="142"/>
      <c r="X90" s="137">
        <f t="shared" si="15"/>
        <v>0</v>
      </c>
      <c r="Y90" s="191">
        <f t="shared" si="16"/>
        <v>0</v>
      </c>
      <c r="Z90" s="181" t="str">
        <f t="shared" si="17"/>
        <v>60%</v>
      </c>
      <c r="AA90" s="178" t="str">
        <f t="shared" si="18"/>
        <v xml:space="preserve"> </v>
      </c>
    </row>
    <row r="91" spans="1:27" ht="15.75" x14ac:dyDescent="0.25">
      <c r="A91" s="3"/>
      <c r="B91" s="187">
        <f>+' Matriz de '!B98</f>
        <v>0</v>
      </c>
      <c r="C91" s="134" t="e">
        <f>+VLOOKUP(B91,' Matriz de '!B94:I509,2,FALSE)</f>
        <v>#N/A</v>
      </c>
      <c r="D91" s="198" t="e">
        <f>+VLOOKUP(B91,' Matriz de '!B94:I509,6,FALSE)</f>
        <v>#N/A</v>
      </c>
      <c r="E91" s="193"/>
      <c r="F91" s="142"/>
      <c r="G91" s="142"/>
      <c r="H91" s="142"/>
      <c r="I91" s="142"/>
      <c r="J91" s="142"/>
      <c r="K91" s="142"/>
      <c r="L91" s="142"/>
      <c r="M91" s="142"/>
      <c r="N91" s="142"/>
      <c r="O91" s="142"/>
      <c r="P91" s="142"/>
      <c r="Q91" s="142"/>
      <c r="R91" s="142"/>
      <c r="S91" s="142"/>
      <c r="T91" s="142"/>
      <c r="U91" s="142"/>
      <c r="V91" s="142"/>
      <c r="W91" s="142"/>
      <c r="X91" s="137">
        <f t="shared" si="15"/>
        <v>0</v>
      </c>
      <c r="Y91" s="191">
        <f t="shared" si="16"/>
        <v>0</v>
      </c>
      <c r="Z91" s="181" t="str">
        <f t="shared" si="17"/>
        <v>60%</v>
      </c>
      <c r="AA91" s="178" t="str">
        <f t="shared" si="18"/>
        <v xml:space="preserve"> </v>
      </c>
    </row>
    <row r="92" spans="1:27" ht="15.75" x14ac:dyDescent="0.25">
      <c r="A92" s="3"/>
      <c r="B92" s="187">
        <f>+' Matriz de '!B99</f>
        <v>0</v>
      </c>
      <c r="C92" s="134" t="e">
        <f>+VLOOKUP(B92,' Matriz de '!B95:I510,2,FALSE)</f>
        <v>#N/A</v>
      </c>
      <c r="D92" s="198" t="e">
        <f>+VLOOKUP(B92,' Matriz de '!B95:I510,6,FALSE)</f>
        <v>#N/A</v>
      </c>
      <c r="E92" s="193"/>
      <c r="F92" s="142"/>
      <c r="G92" s="142"/>
      <c r="H92" s="142"/>
      <c r="I92" s="142"/>
      <c r="J92" s="142"/>
      <c r="K92" s="142"/>
      <c r="L92" s="142"/>
      <c r="M92" s="142"/>
      <c r="N92" s="142"/>
      <c r="O92" s="142"/>
      <c r="P92" s="142"/>
      <c r="Q92" s="142"/>
      <c r="R92" s="142"/>
      <c r="S92" s="142"/>
      <c r="T92" s="142"/>
      <c r="U92" s="142"/>
      <c r="V92" s="142"/>
      <c r="W92" s="142"/>
      <c r="X92" s="137">
        <f t="shared" si="15"/>
        <v>0</v>
      </c>
      <c r="Y92" s="191">
        <f t="shared" si="16"/>
        <v>0</v>
      </c>
      <c r="Z92" s="181" t="str">
        <f t="shared" si="17"/>
        <v>60%</v>
      </c>
      <c r="AA92" s="178" t="str">
        <f t="shared" si="18"/>
        <v xml:space="preserve"> </v>
      </c>
    </row>
    <row r="93" spans="1:27" ht="15.75" x14ac:dyDescent="0.25">
      <c r="A93" s="3"/>
      <c r="B93" s="187">
        <f>+' Matriz de '!B100</f>
        <v>0</v>
      </c>
      <c r="C93" s="134" t="e">
        <f>+VLOOKUP(B93,' Matriz de '!B96:I511,2,FALSE)</f>
        <v>#N/A</v>
      </c>
      <c r="D93" s="198" t="e">
        <f>+VLOOKUP(B93,' Matriz de '!B96:I511,6,FALSE)</f>
        <v>#N/A</v>
      </c>
      <c r="E93" s="193"/>
      <c r="F93" s="142"/>
      <c r="G93" s="142"/>
      <c r="H93" s="142"/>
      <c r="I93" s="142"/>
      <c r="J93" s="142"/>
      <c r="K93" s="142"/>
      <c r="L93" s="142"/>
      <c r="M93" s="142"/>
      <c r="N93" s="142"/>
      <c r="O93" s="142"/>
      <c r="P93" s="142"/>
      <c r="Q93" s="142"/>
      <c r="R93" s="142"/>
      <c r="S93" s="142"/>
      <c r="T93" s="142"/>
      <c r="U93" s="142"/>
      <c r="V93" s="142"/>
      <c r="W93" s="142"/>
      <c r="X93" s="137">
        <f t="shared" si="15"/>
        <v>0</v>
      </c>
      <c r="Y93" s="191">
        <f t="shared" si="16"/>
        <v>0</v>
      </c>
      <c r="Z93" s="181" t="str">
        <f t="shared" si="17"/>
        <v>60%</v>
      </c>
      <c r="AA93" s="178" t="str">
        <f t="shared" si="18"/>
        <v xml:space="preserve"> </v>
      </c>
    </row>
    <row r="94" spans="1:27" ht="15.75" x14ac:dyDescent="0.25">
      <c r="A94" s="3"/>
      <c r="B94" s="187">
        <f>+' Matriz de '!B101</f>
        <v>0</v>
      </c>
      <c r="C94" s="134" t="e">
        <f>+VLOOKUP(B94,' Matriz de '!B97:I512,2,FALSE)</f>
        <v>#N/A</v>
      </c>
      <c r="D94" s="198" t="e">
        <f>+VLOOKUP(B94,' Matriz de '!B97:I512,6,FALSE)</f>
        <v>#N/A</v>
      </c>
      <c r="E94" s="193"/>
      <c r="F94" s="142"/>
      <c r="G94" s="142"/>
      <c r="H94" s="142"/>
      <c r="I94" s="142"/>
      <c r="J94" s="142"/>
      <c r="K94" s="142"/>
      <c r="L94" s="142"/>
      <c r="M94" s="142"/>
      <c r="N94" s="142"/>
      <c r="O94" s="142"/>
      <c r="P94" s="142"/>
      <c r="Q94" s="142"/>
      <c r="R94" s="142"/>
      <c r="S94" s="142"/>
      <c r="T94" s="142"/>
      <c r="U94" s="142"/>
      <c r="V94" s="142"/>
      <c r="W94" s="142"/>
      <c r="X94" s="137">
        <f t="shared" si="15"/>
        <v>0</v>
      </c>
      <c r="Y94" s="191">
        <f t="shared" si="16"/>
        <v>0</v>
      </c>
      <c r="Z94" s="181" t="str">
        <f t="shared" si="17"/>
        <v>60%</v>
      </c>
      <c r="AA94" s="178" t="str">
        <f t="shared" si="18"/>
        <v xml:space="preserve"> </v>
      </c>
    </row>
    <row r="95" spans="1:27" ht="15.75" x14ac:dyDescent="0.25">
      <c r="A95" s="3"/>
      <c r="B95" s="187">
        <f>+' Matriz de '!B102</f>
        <v>0</v>
      </c>
      <c r="C95" s="134" t="e">
        <f>+VLOOKUP(B95,' Matriz de '!B98:I513,2,FALSE)</f>
        <v>#N/A</v>
      </c>
      <c r="D95" s="198" t="e">
        <f>+VLOOKUP(B95,' Matriz de '!B98:I513,6,FALSE)</f>
        <v>#N/A</v>
      </c>
      <c r="E95" s="193"/>
      <c r="F95" s="142"/>
      <c r="G95" s="142"/>
      <c r="H95" s="142"/>
      <c r="I95" s="142"/>
      <c r="J95" s="142"/>
      <c r="K95" s="142"/>
      <c r="L95" s="142"/>
      <c r="M95" s="142"/>
      <c r="N95" s="142"/>
      <c r="O95" s="142"/>
      <c r="P95" s="142"/>
      <c r="Q95" s="142"/>
      <c r="R95" s="142"/>
      <c r="S95" s="142"/>
      <c r="T95" s="142"/>
      <c r="U95" s="142"/>
      <c r="V95" s="142"/>
      <c r="W95" s="142"/>
      <c r="X95" s="137">
        <f t="shared" si="15"/>
        <v>0</v>
      </c>
      <c r="Y95" s="191">
        <f t="shared" si="16"/>
        <v>0</v>
      </c>
      <c r="Z95" s="181" t="str">
        <f t="shared" si="17"/>
        <v>60%</v>
      </c>
      <c r="AA95" s="178" t="str">
        <f t="shared" si="18"/>
        <v xml:space="preserve"> </v>
      </c>
    </row>
    <row r="96" spans="1:27" ht="15.75" x14ac:dyDescent="0.25">
      <c r="A96" s="3"/>
      <c r="B96" s="187">
        <f>+' Matriz de '!B103</f>
        <v>0</v>
      </c>
      <c r="C96" s="134" t="e">
        <f>+VLOOKUP(B96,' Matriz de '!B99:I514,2,FALSE)</f>
        <v>#N/A</v>
      </c>
      <c r="D96" s="198" t="e">
        <f>+VLOOKUP(B96,' Matriz de '!B99:I514,6,FALSE)</f>
        <v>#N/A</v>
      </c>
      <c r="E96" s="193"/>
      <c r="F96" s="142"/>
      <c r="G96" s="142"/>
      <c r="H96" s="142"/>
      <c r="I96" s="142"/>
      <c r="J96" s="142"/>
      <c r="K96" s="142"/>
      <c r="L96" s="142"/>
      <c r="M96" s="142"/>
      <c r="N96" s="142"/>
      <c r="O96" s="142"/>
      <c r="P96" s="142"/>
      <c r="Q96" s="142"/>
      <c r="R96" s="142"/>
      <c r="S96" s="142"/>
      <c r="T96" s="142"/>
      <c r="U96" s="142"/>
      <c r="V96" s="142"/>
      <c r="W96" s="142"/>
      <c r="X96" s="137">
        <f t="shared" si="15"/>
        <v>0</v>
      </c>
      <c r="Y96" s="191">
        <f t="shared" si="16"/>
        <v>0</v>
      </c>
      <c r="Z96" s="181" t="str">
        <f t="shared" si="17"/>
        <v>60%</v>
      </c>
      <c r="AA96" s="178" t="str">
        <f t="shared" si="18"/>
        <v xml:space="preserve"> </v>
      </c>
    </row>
    <row r="97" spans="1:27" ht="15.75" x14ac:dyDescent="0.25">
      <c r="A97" s="3"/>
      <c r="B97" s="187">
        <f>+' Matriz de '!B104</f>
        <v>0</v>
      </c>
      <c r="C97" s="134" t="e">
        <f>+VLOOKUP(B97,' Matriz de '!B100:I515,2,FALSE)</f>
        <v>#N/A</v>
      </c>
      <c r="D97" s="198" t="e">
        <f>+VLOOKUP(B97,' Matriz de '!B100:I515,6,FALSE)</f>
        <v>#N/A</v>
      </c>
      <c r="E97" s="193"/>
      <c r="F97" s="142"/>
      <c r="G97" s="142"/>
      <c r="H97" s="142"/>
      <c r="I97" s="142"/>
      <c r="J97" s="142"/>
      <c r="K97" s="142"/>
      <c r="L97" s="142"/>
      <c r="M97" s="142"/>
      <c r="N97" s="142"/>
      <c r="O97" s="142"/>
      <c r="P97" s="142"/>
      <c r="Q97" s="142"/>
      <c r="R97" s="142"/>
      <c r="S97" s="142"/>
      <c r="T97" s="142"/>
      <c r="U97" s="142"/>
      <c r="V97" s="142"/>
      <c r="W97" s="142"/>
      <c r="X97" s="137">
        <f t="shared" si="15"/>
        <v>0</v>
      </c>
      <c r="Y97" s="191">
        <f t="shared" si="16"/>
        <v>0</v>
      </c>
      <c r="Z97" s="181" t="str">
        <f t="shared" si="17"/>
        <v>60%</v>
      </c>
      <c r="AA97" s="178" t="str">
        <f t="shared" si="18"/>
        <v xml:space="preserve"> </v>
      </c>
    </row>
    <row r="98" spans="1:27" ht="15.75" x14ac:dyDescent="0.25">
      <c r="A98" s="3"/>
      <c r="B98" s="187">
        <f>+' Matriz de '!B105</f>
        <v>0</v>
      </c>
      <c r="C98" s="134" t="e">
        <f>+VLOOKUP(B98,' Matriz de '!B101:I516,2,FALSE)</f>
        <v>#N/A</v>
      </c>
      <c r="D98" s="198" t="e">
        <f>+VLOOKUP(B98,' Matriz de '!B101:I516,6,FALSE)</f>
        <v>#N/A</v>
      </c>
      <c r="E98" s="193"/>
      <c r="F98" s="142"/>
      <c r="G98" s="142"/>
      <c r="H98" s="142"/>
      <c r="I98" s="142"/>
      <c r="J98" s="142"/>
      <c r="K98" s="142"/>
      <c r="L98" s="142"/>
      <c r="M98" s="142"/>
      <c r="N98" s="142"/>
      <c r="O98" s="142"/>
      <c r="P98" s="142"/>
      <c r="Q98" s="142"/>
      <c r="R98" s="142"/>
      <c r="S98" s="142"/>
      <c r="T98" s="142"/>
      <c r="U98" s="142"/>
      <c r="V98" s="142"/>
      <c r="W98" s="142"/>
      <c r="X98" s="137">
        <f t="shared" si="15"/>
        <v>0</v>
      </c>
      <c r="Y98" s="191">
        <f t="shared" si="16"/>
        <v>0</v>
      </c>
      <c r="Z98" s="181" t="str">
        <f t="shared" si="17"/>
        <v>60%</v>
      </c>
      <c r="AA98" s="178" t="str">
        <f t="shared" si="18"/>
        <v xml:space="preserve"> </v>
      </c>
    </row>
    <row r="99" spans="1:27" ht="15.75" x14ac:dyDescent="0.25">
      <c r="A99" s="3"/>
      <c r="B99" s="187">
        <f>+' Matriz de '!B106</f>
        <v>0</v>
      </c>
      <c r="C99" s="134" t="e">
        <f>+VLOOKUP(B99,' Matriz de '!B102:I517,2,FALSE)</f>
        <v>#N/A</v>
      </c>
      <c r="D99" s="198" t="e">
        <f>+VLOOKUP(B99,' Matriz de '!B102:I517,6,FALSE)</f>
        <v>#N/A</v>
      </c>
      <c r="E99" s="193"/>
      <c r="F99" s="142"/>
      <c r="G99" s="142"/>
      <c r="H99" s="142"/>
      <c r="I99" s="142"/>
      <c r="J99" s="142"/>
      <c r="K99" s="142"/>
      <c r="L99" s="142"/>
      <c r="M99" s="142"/>
      <c r="N99" s="142"/>
      <c r="O99" s="142"/>
      <c r="P99" s="142"/>
      <c r="Q99" s="142"/>
      <c r="R99" s="142"/>
      <c r="S99" s="142"/>
      <c r="T99" s="142"/>
      <c r="U99" s="142"/>
      <c r="V99" s="142"/>
      <c r="W99" s="142"/>
      <c r="X99" s="137">
        <f t="shared" si="15"/>
        <v>0</v>
      </c>
      <c r="Y99" s="191">
        <f t="shared" si="16"/>
        <v>0</v>
      </c>
      <c r="Z99" s="181" t="str">
        <f t="shared" si="17"/>
        <v>60%</v>
      </c>
      <c r="AA99" s="178" t="str">
        <f t="shared" si="18"/>
        <v xml:space="preserve"> </v>
      </c>
    </row>
    <row r="100" spans="1:27" ht="15.75" x14ac:dyDescent="0.25">
      <c r="A100" s="3"/>
      <c r="B100" s="187">
        <f>+' Matriz de '!B107</f>
        <v>0</v>
      </c>
      <c r="C100" s="134" t="e">
        <f>+VLOOKUP(B100,' Matriz de '!B103:I518,2,FALSE)</f>
        <v>#N/A</v>
      </c>
      <c r="D100" s="198" t="e">
        <f>+VLOOKUP(B100,' Matriz de '!B103:I518,6,FALSE)</f>
        <v>#N/A</v>
      </c>
      <c r="E100" s="193"/>
      <c r="F100" s="142"/>
      <c r="G100" s="142"/>
      <c r="H100" s="142"/>
      <c r="I100" s="142"/>
      <c r="J100" s="142"/>
      <c r="K100" s="142"/>
      <c r="L100" s="142"/>
      <c r="M100" s="142"/>
      <c r="N100" s="142"/>
      <c r="O100" s="142"/>
      <c r="P100" s="142"/>
      <c r="Q100" s="142"/>
      <c r="R100" s="142"/>
      <c r="S100" s="142"/>
      <c r="T100" s="142"/>
      <c r="U100" s="142"/>
      <c r="V100" s="142"/>
      <c r="W100" s="142"/>
      <c r="X100" s="137">
        <f t="shared" si="15"/>
        <v>0</v>
      </c>
      <c r="Y100" s="191">
        <f t="shared" si="16"/>
        <v>0</v>
      </c>
      <c r="Z100" s="181" t="str">
        <f t="shared" si="17"/>
        <v>60%</v>
      </c>
      <c r="AA100" s="178" t="str">
        <f t="shared" si="18"/>
        <v xml:space="preserve"> </v>
      </c>
    </row>
    <row r="101" spans="1:27" ht="15.75" x14ac:dyDescent="0.25">
      <c r="A101" s="3"/>
      <c r="B101" s="187">
        <f>+' Matriz de '!B108</f>
        <v>0</v>
      </c>
      <c r="C101" s="134" t="e">
        <f>+VLOOKUP(B101,' Matriz de '!B104:I519,2,FALSE)</f>
        <v>#N/A</v>
      </c>
      <c r="D101" s="198" t="e">
        <f>+VLOOKUP(B101,' Matriz de '!B104:I519,6,FALSE)</f>
        <v>#N/A</v>
      </c>
      <c r="E101" s="193"/>
      <c r="F101" s="142"/>
      <c r="G101" s="142"/>
      <c r="H101" s="142"/>
      <c r="I101" s="142"/>
      <c r="J101" s="142"/>
      <c r="K101" s="142"/>
      <c r="L101" s="142"/>
      <c r="M101" s="142"/>
      <c r="N101" s="142"/>
      <c r="O101" s="142"/>
      <c r="P101" s="142"/>
      <c r="Q101" s="142"/>
      <c r="R101" s="142"/>
      <c r="S101" s="142"/>
      <c r="T101" s="142"/>
      <c r="U101" s="142"/>
      <c r="V101" s="142"/>
      <c r="W101" s="142"/>
      <c r="X101" s="137">
        <f t="shared" si="15"/>
        <v>0</v>
      </c>
      <c r="Y101" s="191">
        <f t="shared" si="16"/>
        <v>0</v>
      </c>
      <c r="Z101" s="181" t="str">
        <f t="shared" si="17"/>
        <v>60%</v>
      </c>
      <c r="AA101" s="178" t="str">
        <f t="shared" si="18"/>
        <v xml:space="preserve"> </v>
      </c>
    </row>
    <row r="102" spans="1:27" ht="15.75" x14ac:dyDescent="0.25">
      <c r="A102" s="3"/>
      <c r="B102" s="187">
        <f>+' Matriz de '!B109</f>
        <v>0</v>
      </c>
      <c r="C102" s="134" t="e">
        <f>+VLOOKUP(B102,' Matriz de '!B105:I520,2,FALSE)</f>
        <v>#N/A</v>
      </c>
      <c r="D102" s="198" t="e">
        <f>+VLOOKUP(B102,' Matriz de '!B105:I520,6,FALSE)</f>
        <v>#N/A</v>
      </c>
      <c r="E102" s="193"/>
      <c r="F102" s="142"/>
      <c r="G102" s="142"/>
      <c r="H102" s="142"/>
      <c r="I102" s="142"/>
      <c r="J102" s="142"/>
      <c r="K102" s="142"/>
      <c r="L102" s="142"/>
      <c r="M102" s="142"/>
      <c r="N102" s="142"/>
      <c r="O102" s="142"/>
      <c r="P102" s="142"/>
      <c r="Q102" s="142"/>
      <c r="R102" s="142"/>
      <c r="S102" s="142"/>
      <c r="T102" s="142"/>
      <c r="U102" s="142"/>
      <c r="V102" s="142"/>
      <c r="W102" s="142"/>
      <c r="X102" s="137">
        <f t="shared" si="15"/>
        <v>0</v>
      </c>
      <c r="Y102" s="191">
        <f t="shared" si="16"/>
        <v>0</v>
      </c>
      <c r="Z102" s="181" t="str">
        <f t="shared" si="17"/>
        <v>60%</v>
      </c>
      <c r="AA102" s="178" t="str">
        <f t="shared" si="18"/>
        <v xml:space="preserve"> </v>
      </c>
    </row>
    <row r="103" spans="1:27" ht="15.75" x14ac:dyDescent="0.25">
      <c r="A103" s="3"/>
      <c r="B103" s="187">
        <f>+' Matriz de '!B110</f>
        <v>0</v>
      </c>
      <c r="C103" s="134" t="e">
        <f>+VLOOKUP(B103,' Matriz de '!B106:I521,2,FALSE)</f>
        <v>#N/A</v>
      </c>
      <c r="D103" s="198" t="e">
        <f>+VLOOKUP(B103,' Matriz de '!B106:I521,6,FALSE)</f>
        <v>#N/A</v>
      </c>
      <c r="E103" s="193"/>
      <c r="F103" s="142"/>
      <c r="G103" s="142"/>
      <c r="H103" s="142"/>
      <c r="I103" s="142"/>
      <c r="J103" s="142"/>
      <c r="K103" s="142"/>
      <c r="L103" s="142"/>
      <c r="M103" s="142"/>
      <c r="N103" s="142"/>
      <c r="O103" s="142"/>
      <c r="P103" s="142"/>
      <c r="Q103" s="142"/>
      <c r="R103" s="142"/>
      <c r="S103" s="142"/>
      <c r="T103" s="142"/>
      <c r="U103" s="142"/>
      <c r="V103" s="142"/>
      <c r="W103" s="142"/>
      <c r="X103" s="137">
        <f t="shared" si="15"/>
        <v>0</v>
      </c>
      <c r="Y103" s="191">
        <f t="shared" si="16"/>
        <v>0</v>
      </c>
      <c r="Z103" s="181" t="str">
        <f t="shared" si="17"/>
        <v>60%</v>
      </c>
      <c r="AA103" s="178" t="str">
        <f t="shared" si="18"/>
        <v xml:space="preserve"> </v>
      </c>
    </row>
    <row r="104" spans="1:27" ht="15.75" x14ac:dyDescent="0.25">
      <c r="A104" s="3"/>
      <c r="B104" s="187">
        <f>+' Matriz de '!B111</f>
        <v>0</v>
      </c>
      <c r="C104" s="134" t="e">
        <f>+VLOOKUP(B104,' Matriz de '!B107:I522,2,FALSE)</f>
        <v>#N/A</v>
      </c>
      <c r="D104" s="198" t="e">
        <f>+VLOOKUP(B104,' Matriz de '!B107:I522,6,FALSE)</f>
        <v>#N/A</v>
      </c>
      <c r="E104" s="193"/>
      <c r="F104" s="142"/>
      <c r="G104" s="142"/>
      <c r="H104" s="142"/>
      <c r="I104" s="142"/>
      <c r="J104" s="142"/>
      <c r="K104" s="142"/>
      <c r="L104" s="142"/>
      <c r="M104" s="142"/>
      <c r="N104" s="142"/>
      <c r="O104" s="142"/>
      <c r="P104" s="142"/>
      <c r="Q104" s="142"/>
      <c r="R104" s="142"/>
      <c r="S104" s="142"/>
      <c r="T104" s="142"/>
      <c r="U104" s="142"/>
      <c r="V104" s="142"/>
      <c r="W104" s="142"/>
      <c r="X104" s="137">
        <f t="shared" si="15"/>
        <v>0</v>
      </c>
      <c r="Y104" s="191">
        <f t="shared" si="16"/>
        <v>0</v>
      </c>
      <c r="Z104" s="181" t="str">
        <f t="shared" si="17"/>
        <v>60%</v>
      </c>
      <c r="AA104" s="178" t="str">
        <f t="shared" si="18"/>
        <v xml:space="preserve"> </v>
      </c>
    </row>
    <row r="105" spans="1:27" ht="15.75" x14ac:dyDescent="0.25">
      <c r="A105" s="3"/>
      <c r="B105" s="187">
        <f>+' Matriz de '!B112</f>
        <v>0</v>
      </c>
      <c r="C105" s="134" t="e">
        <f>+VLOOKUP(B105,' Matriz de '!B108:I523,2,FALSE)</f>
        <v>#N/A</v>
      </c>
      <c r="D105" s="198" t="e">
        <f>+VLOOKUP(B105,' Matriz de '!B108:I523,6,FALSE)</f>
        <v>#N/A</v>
      </c>
      <c r="E105" s="193"/>
      <c r="F105" s="142"/>
      <c r="G105" s="142"/>
      <c r="H105" s="142"/>
      <c r="I105" s="142"/>
      <c r="J105" s="142"/>
      <c r="K105" s="142"/>
      <c r="L105" s="142"/>
      <c r="M105" s="142"/>
      <c r="N105" s="142"/>
      <c r="O105" s="142"/>
      <c r="P105" s="142"/>
      <c r="Q105" s="142"/>
      <c r="R105" s="142"/>
      <c r="S105" s="142"/>
      <c r="T105" s="142"/>
      <c r="U105" s="142"/>
      <c r="V105" s="142"/>
      <c r="W105" s="142"/>
      <c r="X105" s="137">
        <f t="shared" si="15"/>
        <v>0</v>
      </c>
      <c r="Y105" s="191">
        <f t="shared" si="16"/>
        <v>0</v>
      </c>
      <c r="Z105" s="181" t="str">
        <f t="shared" si="17"/>
        <v>60%</v>
      </c>
      <c r="AA105" s="178" t="str">
        <f t="shared" si="18"/>
        <v xml:space="preserve"> </v>
      </c>
    </row>
    <row r="106" spans="1:27" ht="15.75" x14ac:dyDescent="0.25">
      <c r="A106" s="3"/>
      <c r="B106" s="187">
        <f>+' Matriz de '!B113</f>
        <v>0</v>
      </c>
      <c r="C106" s="134" t="e">
        <f>+VLOOKUP(B106,' Matriz de '!B109:I524,2,FALSE)</f>
        <v>#N/A</v>
      </c>
      <c r="D106" s="198" t="e">
        <f>+VLOOKUP(B106,' Matriz de '!B109:I524,6,FALSE)</f>
        <v>#N/A</v>
      </c>
      <c r="E106" s="193"/>
      <c r="F106" s="142"/>
      <c r="G106" s="142"/>
      <c r="H106" s="142"/>
      <c r="I106" s="142"/>
      <c r="J106" s="142"/>
      <c r="K106" s="142"/>
      <c r="L106" s="142"/>
      <c r="M106" s="142"/>
      <c r="N106" s="142"/>
      <c r="O106" s="142"/>
      <c r="P106" s="142"/>
      <c r="Q106" s="142"/>
      <c r="R106" s="142"/>
      <c r="S106" s="142"/>
      <c r="T106" s="142"/>
      <c r="U106" s="142"/>
      <c r="V106" s="142"/>
      <c r="W106" s="142"/>
      <c r="X106" s="137">
        <f t="shared" si="15"/>
        <v>0</v>
      </c>
      <c r="Y106" s="191">
        <f t="shared" si="16"/>
        <v>0</v>
      </c>
      <c r="Z106" s="181" t="str">
        <f t="shared" si="17"/>
        <v>60%</v>
      </c>
      <c r="AA106" s="178" t="str">
        <f t="shared" si="18"/>
        <v xml:space="preserve"> </v>
      </c>
    </row>
    <row r="107" spans="1:27" ht="15.75" x14ac:dyDescent="0.25">
      <c r="A107" s="3"/>
      <c r="B107" s="187">
        <f>+' Matriz de '!B114</f>
        <v>0</v>
      </c>
      <c r="C107" s="134" t="e">
        <f>+VLOOKUP(B107,' Matriz de '!B110:I525,2,FALSE)</f>
        <v>#N/A</v>
      </c>
      <c r="D107" s="198" t="e">
        <f>+VLOOKUP(B107,' Matriz de '!B110:I525,6,FALSE)</f>
        <v>#N/A</v>
      </c>
      <c r="E107" s="193"/>
      <c r="F107" s="142"/>
      <c r="G107" s="142"/>
      <c r="H107" s="142"/>
      <c r="I107" s="142"/>
      <c r="J107" s="142"/>
      <c r="K107" s="142"/>
      <c r="L107" s="142"/>
      <c r="M107" s="142"/>
      <c r="N107" s="142"/>
      <c r="O107" s="142"/>
      <c r="P107" s="142"/>
      <c r="Q107" s="142"/>
      <c r="R107" s="142"/>
      <c r="S107" s="142"/>
      <c r="T107" s="142"/>
      <c r="U107" s="142"/>
      <c r="V107" s="142"/>
      <c r="W107" s="142"/>
      <c r="X107" s="137">
        <f t="shared" si="15"/>
        <v>0</v>
      </c>
      <c r="Y107" s="191">
        <f t="shared" si="16"/>
        <v>0</v>
      </c>
      <c r="Z107" s="181" t="str">
        <f t="shared" si="17"/>
        <v>60%</v>
      </c>
      <c r="AA107" s="178" t="str">
        <f t="shared" si="18"/>
        <v xml:space="preserve"> </v>
      </c>
    </row>
    <row r="108" spans="1:27" ht="15.75" x14ac:dyDescent="0.25">
      <c r="A108" s="3"/>
      <c r="B108" s="187">
        <f>+' Matriz de '!B115</f>
        <v>0</v>
      </c>
      <c r="C108" s="134" t="e">
        <f>+VLOOKUP(B108,' Matriz de '!B111:I526,2,FALSE)</f>
        <v>#N/A</v>
      </c>
      <c r="D108" s="198" t="e">
        <f>+VLOOKUP(B108,' Matriz de '!B111:I526,6,FALSE)</f>
        <v>#N/A</v>
      </c>
      <c r="E108" s="193"/>
      <c r="F108" s="142"/>
      <c r="G108" s="142"/>
      <c r="H108" s="142"/>
      <c r="I108" s="142"/>
      <c r="J108" s="142"/>
      <c r="K108" s="142"/>
      <c r="L108" s="142"/>
      <c r="M108" s="142"/>
      <c r="N108" s="142"/>
      <c r="O108" s="142"/>
      <c r="P108" s="142"/>
      <c r="Q108" s="142"/>
      <c r="R108" s="142"/>
      <c r="S108" s="142"/>
      <c r="T108" s="142"/>
      <c r="U108" s="142"/>
      <c r="V108" s="142"/>
      <c r="W108" s="142"/>
      <c r="X108" s="137">
        <f t="shared" si="15"/>
        <v>0</v>
      </c>
      <c r="Y108" s="191">
        <f t="shared" si="16"/>
        <v>0</v>
      </c>
      <c r="Z108" s="181" t="str">
        <f t="shared" si="17"/>
        <v>60%</v>
      </c>
      <c r="AA108" s="178" t="str">
        <f t="shared" si="18"/>
        <v xml:space="preserve"> </v>
      </c>
    </row>
    <row r="109" spans="1:27" ht="15.75" x14ac:dyDescent="0.25">
      <c r="A109" s="3"/>
      <c r="B109" s="187">
        <f>+' Matriz de '!B116</f>
        <v>0</v>
      </c>
      <c r="C109" s="134" t="e">
        <f>+VLOOKUP(B109,' Matriz de '!B112:I527,2,FALSE)</f>
        <v>#N/A</v>
      </c>
      <c r="D109" s="198" t="e">
        <f>+VLOOKUP(B109,' Matriz de '!B112:I527,6,FALSE)</f>
        <v>#N/A</v>
      </c>
      <c r="E109" s="193"/>
      <c r="F109" s="142"/>
      <c r="G109" s="142"/>
      <c r="H109" s="142"/>
      <c r="I109" s="142"/>
      <c r="J109" s="142"/>
      <c r="K109" s="142"/>
      <c r="L109" s="142"/>
      <c r="M109" s="142"/>
      <c r="N109" s="142"/>
      <c r="O109" s="142"/>
      <c r="P109" s="142"/>
      <c r="Q109" s="142"/>
      <c r="R109" s="142"/>
      <c r="S109" s="142"/>
      <c r="T109" s="142"/>
      <c r="U109" s="142"/>
      <c r="V109" s="142"/>
      <c r="W109" s="142"/>
      <c r="X109" s="137">
        <f t="shared" si="15"/>
        <v>0</v>
      </c>
      <c r="Y109" s="191">
        <f t="shared" si="16"/>
        <v>0</v>
      </c>
      <c r="Z109" s="181" t="str">
        <f t="shared" si="17"/>
        <v>60%</v>
      </c>
      <c r="AA109" s="178" t="str">
        <f t="shared" si="18"/>
        <v xml:space="preserve"> </v>
      </c>
    </row>
    <row r="110" spans="1:27" ht="15.75" x14ac:dyDescent="0.25">
      <c r="A110" s="3"/>
      <c r="B110" s="187">
        <f>+' Matriz de '!B117</f>
        <v>0</v>
      </c>
      <c r="C110" s="134" t="e">
        <f>+VLOOKUP(B110,' Matriz de '!B113:I528,2,FALSE)</f>
        <v>#N/A</v>
      </c>
      <c r="D110" s="198" t="e">
        <f>+VLOOKUP(B110,' Matriz de '!B113:I528,6,FALSE)</f>
        <v>#N/A</v>
      </c>
      <c r="E110" s="193"/>
      <c r="F110" s="142"/>
      <c r="G110" s="142"/>
      <c r="H110" s="142"/>
      <c r="I110" s="142"/>
      <c r="J110" s="142"/>
      <c r="K110" s="142"/>
      <c r="L110" s="142"/>
      <c r="M110" s="142"/>
      <c r="N110" s="142"/>
      <c r="O110" s="142"/>
      <c r="P110" s="142"/>
      <c r="Q110" s="142"/>
      <c r="R110" s="142"/>
      <c r="S110" s="142"/>
      <c r="T110" s="142"/>
      <c r="U110" s="142"/>
      <c r="V110" s="142"/>
      <c r="W110" s="142"/>
      <c r="X110" s="137">
        <f t="shared" ref="X110:X164" si="19">COUNTIF(E110:W110,"SI")</f>
        <v>0</v>
      </c>
      <c r="Y110" s="191">
        <f t="shared" ref="Y110:Y164" si="20">COUNTIF(E110:X110,"NO")</f>
        <v>0</v>
      </c>
      <c r="Z110" s="181" t="str">
        <f t="shared" ref="Z110:Z164" si="21">IF(X110&lt;=5,"60%",IF(X110&lt;=11,"80%","100%"))</f>
        <v>60%</v>
      </c>
      <c r="AA110" s="178" t="str">
        <f t="shared" ref="AA110:AA164" si="22">IF(T110="SI","Catastrófico",(IF(X110=0," ",(IF(X110&lt;=5,"Moderado",IF(X110&lt;=11,"Mayor",IF(X110&gt;=12,"Catastrófico")))))))</f>
        <v xml:space="preserve"> </v>
      </c>
    </row>
    <row r="111" spans="1:27" ht="15.75" x14ac:dyDescent="0.25">
      <c r="A111" s="3"/>
      <c r="B111" s="187">
        <f>+' Matriz de '!B118</f>
        <v>0</v>
      </c>
      <c r="C111" s="134" t="e">
        <f>+VLOOKUP(B111,' Matriz de '!B114:I529,2,FALSE)</f>
        <v>#N/A</v>
      </c>
      <c r="D111" s="198" t="e">
        <f>+VLOOKUP(B111,' Matriz de '!B114:I529,6,FALSE)</f>
        <v>#N/A</v>
      </c>
      <c r="E111" s="193"/>
      <c r="F111" s="142"/>
      <c r="G111" s="142"/>
      <c r="H111" s="142"/>
      <c r="I111" s="142"/>
      <c r="J111" s="142"/>
      <c r="K111" s="142"/>
      <c r="L111" s="142"/>
      <c r="M111" s="142"/>
      <c r="N111" s="142"/>
      <c r="O111" s="142"/>
      <c r="P111" s="142"/>
      <c r="Q111" s="142"/>
      <c r="R111" s="142"/>
      <c r="S111" s="142"/>
      <c r="T111" s="142"/>
      <c r="U111" s="142"/>
      <c r="V111" s="142"/>
      <c r="W111" s="142"/>
      <c r="X111" s="137">
        <f t="shared" si="19"/>
        <v>0</v>
      </c>
      <c r="Y111" s="191">
        <f t="shared" si="20"/>
        <v>0</v>
      </c>
      <c r="Z111" s="181" t="str">
        <f t="shared" si="21"/>
        <v>60%</v>
      </c>
      <c r="AA111" s="178" t="str">
        <f t="shared" si="22"/>
        <v xml:space="preserve"> </v>
      </c>
    </row>
    <row r="112" spans="1:27" ht="15.75" x14ac:dyDescent="0.25">
      <c r="A112" s="3"/>
      <c r="B112" s="187">
        <f>+' Matriz de '!B119</f>
        <v>0</v>
      </c>
      <c r="C112" s="134" t="e">
        <f>+VLOOKUP(B112,' Matriz de '!B115:I530,2,FALSE)</f>
        <v>#N/A</v>
      </c>
      <c r="D112" s="198" t="e">
        <f>+VLOOKUP(B112,' Matriz de '!B115:I530,6,FALSE)</f>
        <v>#N/A</v>
      </c>
      <c r="E112" s="193"/>
      <c r="F112" s="142"/>
      <c r="G112" s="142"/>
      <c r="H112" s="142"/>
      <c r="I112" s="142"/>
      <c r="J112" s="142"/>
      <c r="K112" s="142"/>
      <c r="L112" s="142"/>
      <c r="M112" s="142"/>
      <c r="N112" s="142"/>
      <c r="O112" s="142"/>
      <c r="P112" s="142"/>
      <c r="Q112" s="142"/>
      <c r="R112" s="142"/>
      <c r="S112" s="142"/>
      <c r="T112" s="142"/>
      <c r="U112" s="142"/>
      <c r="V112" s="142"/>
      <c r="W112" s="142"/>
      <c r="X112" s="137">
        <f t="shared" si="19"/>
        <v>0</v>
      </c>
      <c r="Y112" s="191">
        <f t="shared" si="20"/>
        <v>0</v>
      </c>
      <c r="Z112" s="181" t="str">
        <f t="shared" si="21"/>
        <v>60%</v>
      </c>
      <c r="AA112" s="178" t="str">
        <f t="shared" si="22"/>
        <v xml:space="preserve"> </v>
      </c>
    </row>
    <row r="113" spans="1:27" ht="15.75" x14ac:dyDescent="0.25">
      <c r="A113" s="3"/>
      <c r="B113" s="187">
        <f>+' Matriz de '!B120</f>
        <v>0</v>
      </c>
      <c r="C113" s="134" t="e">
        <f>+VLOOKUP(B113,' Matriz de '!B116:I531,2,FALSE)</f>
        <v>#N/A</v>
      </c>
      <c r="D113" s="198" t="e">
        <f>+VLOOKUP(B113,' Matriz de '!B116:I531,6,FALSE)</f>
        <v>#N/A</v>
      </c>
      <c r="E113" s="193"/>
      <c r="F113" s="142"/>
      <c r="G113" s="142"/>
      <c r="H113" s="142"/>
      <c r="I113" s="142"/>
      <c r="J113" s="142"/>
      <c r="K113" s="142"/>
      <c r="L113" s="142"/>
      <c r="M113" s="142"/>
      <c r="N113" s="142"/>
      <c r="O113" s="142"/>
      <c r="P113" s="142"/>
      <c r="Q113" s="142"/>
      <c r="R113" s="142"/>
      <c r="S113" s="142"/>
      <c r="T113" s="142"/>
      <c r="U113" s="142"/>
      <c r="V113" s="142"/>
      <c r="W113" s="142"/>
      <c r="X113" s="137">
        <f t="shared" si="19"/>
        <v>0</v>
      </c>
      <c r="Y113" s="191">
        <f t="shared" si="20"/>
        <v>0</v>
      </c>
      <c r="Z113" s="181" t="str">
        <f t="shared" si="21"/>
        <v>60%</v>
      </c>
      <c r="AA113" s="178" t="str">
        <f t="shared" si="22"/>
        <v xml:space="preserve"> </v>
      </c>
    </row>
    <row r="114" spans="1:27" ht="15.75" x14ac:dyDescent="0.25">
      <c r="A114" s="3"/>
      <c r="B114" s="187">
        <f>+' Matriz de '!B121</f>
        <v>0</v>
      </c>
      <c r="C114" s="134" t="e">
        <f>+VLOOKUP(B114,' Matriz de '!B117:I532,2,FALSE)</f>
        <v>#N/A</v>
      </c>
      <c r="D114" s="198" t="e">
        <f>+VLOOKUP(B114,' Matriz de '!B117:I532,6,FALSE)</f>
        <v>#N/A</v>
      </c>
      <c r="E114" s="193"/>
      <c r="F114" s="142"/>
      <c r="G114" s="142"/>
      <c r="H114" s="142"/>
      <c r="I114" s="142"/>
      <c r="J114" s="142"/>
      <c r="K114" s="142"/>
      <c r="L114" s="142"/>
      <c r="M114" s="142"/>
      <c r="N114" s="142"/>
      <c r="O114" s="142"/>
      <c r="P114" s="142"/>
      <c r="Q114" s="142"/>
      <c r="R114" s="142"/>
      <c r="S114" s="142"/>
      <c r="T114" s="142"/>
      <c r="U114" s="142"/>
      <c r="V114" s="142"/>
      <c r="W114" s="142"/>
      <c r="X114" s="137">
        <f t="shared" si="19"/>
        <v>0</v>
      </c>
      <c r="Y114" s="191">
        <f t="shared" si="20"/>
        <v>0</v>
      </c>
      <c r="Z114" s="181" t="str">
        <f t="shared" si="21"/>
        <v>60%</v>
      </c>
      <c r="AA114" s="178" t="str">
        <f t="shared" si="22"/>
        <v xml:space="preserve"> </v>
      </c>
    </row>
    <row r="115" spans="1:27" ht="15.75" x14ac:dyDescent="0.25">
      <c r="A115" s="3"/>
      <c r="B115" s="187">
        <f>+' Matriz de '!B122</f>
        <v>0</v>
      </c>
      <c r="C115" s="134" t="e">
        <f>+VLOOKUP(B115,' Matriz de '!B118:I533,2,FALSE)</f>
        <v>#N/A</v>
      </c>
      <c r="D115" s="198" t="e">
        <f>+VLOOKUP(B115,' Matriz de '!B118:I533,6,FALSE)</f>
        <v>#N/A</v>
      </c>
      <c r="E115" s="193"/>
      <c r="F115" s="142"/>
      <c r="G115" s="142"/>
      <c r="H115" s="142"/>
      <c r="I115" s="142"/>
      <c r="J115" s="142"/>
      <c r="K115" s="142"/>
      <c r="L115" s="142"/>
      <c r="M115" s="142"/>
      <c r="N115" s="142"/>
      <c r="O115" s="142"/>
      <c r="P115" s="142"/>
      <c r="Q115" s="142"/>
      <c r="R115" s="142"/>
      <c r="S115" s="142"/>
      <c r="T115" s="142"/>
      <c r="U115" s="142"/>
      <c r="V115" s="142"/>
      <c r="W115" s="142"/>
      <c r="X115" s="137">
        <f t="shared" si="19"/>
        <v>0</v>
      </c>
      <c r="Y115" s="191">
        <f t="shared" si="20"/>
        <v>0</v>
      </c>
      <c r="Z115" s="181" t="str">
        <f t="shared" si="21"/>
        <v>60%</v>
      </c>
      <c r="AA115" s="178" t="str">
        <f t="shared" si="22"/>
        <v xml:space="preserve"> </v>
      </c>
    </row>
    <row r="116" spans="1:27" ht="15.75" x14ac:dyDescent="0.25">
      <c r="A116" s="3"/>
      <c r="B116" s="187">
        <f>+' Matriz de '!B123</f>
        <v>0</v>
      </c>
      <c r="C116" s="134" t="e">
        <f>+VLOOKUP(B116,' Matriz de '!B119:I534,2,FALSE)</f>
        <v>#N/A</v>
      </c>
      <c r="D116" s="198" t="e">
        <f>+VLOOKUP(B116,' Matriz de '!B119:I534,6,FALSE)</f>
        <v>#N/A</v>
      </c>
      <c r="E116" s="193"/>
      <c r="F116" s="142"/>
      <c r="G116" s="142"/>
      <c r="H116" s="142"/>
      <c r="I116" s="142"/>
      <c r="J116" s="142"/>
      <c r="K116" s="142"/>
      <c r="L116" s="142"/>
      <c r="M116" s="142"/>
      <c r="N116" s="142"/>
      <c r="O116" s="142"/>
      <c r="P116" s="142"/>
      <c r="Q116" s="142"/>
      <c r="R116" s="142"/>
      <c r="S116" s="142"/>
      <c r="T116" s="142"/>
      <c r="U116" s="142"/>
      <c r="V116" s="142"/>
      <c r="W116" s="142"/>
      <c r="X116" s="137">
        <f t="shared" si="19"/>
        <v>0</v>
      </c>
      <c r="Y116" s="191">
        <f t="shared" si="20"/>
        <v>0</v>
      </c>
      <c r="Z116" s="181" t="str">
        <f t="shared" si="21"/>
        <v>60%</v>
      </c>
      <c r="AA116" s="178" t="str">
        <f t="shared" si="22"/>
        <v xml:space="preserve"> </v>
      </c>
    </row>
    <row r="117" spans="1:27" ht="15.75" x14ac:dyDescent="0.25">
      <c r="A117" s="3"/>
      <c r="B117" s="187">
        <f>+' Matriz de '!B124</f>
        <v>0</v>
      </c>
      <c r="C117" s="134" t="e">
        <f>+VLOOKUP(B117,' Matriz de '!B120:I535,2,FALSE)</f>
        <v>#N/A</v>
      </c>
      <c r="D117" s="198" t="e">
        <f>+VLOOKUP(B117,' Matriz de '!B120:I535,6,FALSE)</f>
        <v>#N/A</v>
      </c>
      <c r="E117" s="193"/>
      <c r="F117" s="142"/>
      <c r="G117" s="142"/>
      <c r="H117" s="142"/>
      <c r="I117" s="142"/>
      <c r="J117" s="142"/>
      <c r="K117" s="142"/>
      <c r="L117" s="142"/>
      <c r="M117" s="142"/>
      <c r="N117" s="142"/>
      <c r="O117" s="142"/>
      <c r="P117" s="142"/>
      <c r="Q117" s="142"/>
      <c r="R117" s="142"/>
      <c r="S117" s="142"/>
      <c r="T117" s="142"/>
      <c r="U117" s="142"/>
      <c r="V117" s="142"/>
      <c r="W117" s="142"/>
      <c r="X117" s="137">
        <f t="shared" si="19"/>
        <v>0</v>
      </c>
      <c r="Y117" s="191">
        <f t="shared" si="20"/>
        <v>0</v>
      </c>
      <c r="Z117" s="181" t="str">
        <f t="shared" si="21"/>
        <v>60%</v>
      </c>
      <c r="AA117" s="178" t="str">
        <f t="shared" si="22"/>
        <v xml:space="preserve"> </v>
      </c>
    </row>
    <row r="118" spans="1:27" ht="15.75" x14ac:dyDescent="0.25">
      <c r="A118" s="3"/>
      <c r="B118" s="187">
        <f>+' Matriz de '!B125</f>
        <v>0</v>
      </c>
      <c r="C118" s="134" t="e">
        <f>+VLOOKUP(B118,' Matriz de '!B121:I536,2,FALSE)</f>
        <v>#N/A</v>
      </c>
      <c r="D118" s="198" t="e">
        <f>+VLOOKUP(B118,' Matriz de '!B121:I536,6,FALSE)</f>
        <v>#N/A</v>
      </c>
      <c r="E118" s="193"/>
      <c r="F118" s="142"/>
      <c r="G118" s="142"/>
      <c r="H118" s="142"/>
      <c r="I118" s="142"/>
      <c r="J118" s="142"/>
      <c r="K118" s="142"/>
      <c r="L118" s="142"/>
      <c r="M118" s="142"/>
      <c r="N118" s="142"/>
      <c r="O118" s="142"/>
      <c r="P118" s="142"/>
      <c r="Q118" s="142"/>
      <c r="R118" s="142"/>
      <c r="S118" s="142"/>
      <c r="T118" s="142"/>
      <c r="U118" s="142"/>
      <c r="V118" s="142"/>
      <c r="W118" s="142"/>
      <c r="X118" s="137">
        <f t="shared" si="19"/>
        <v>0</v>
      </c>
      <c r="Y118" s="191">
        <f t="shared" si="20"/>
        <v>0</v>
      </c>
      <c r="Z118" s="181" t="str">
        <f t="shared" si="21"/>
        <v>60%</v>
      </c>
      <c r="AA118" s="178" t="str">
        <f t="shared" si="22"/>
        <v xml:space="preserve"> </v>
      </c>
    </row>
    <row r="119" spans="1:27" ht="15.75" x14ac:dyDescent="0.25">
      <c r="A119" s="3"/>
      <c r="B119" s="187">
        <f>+' Matriz de '!B126</f>
        <v>0</v>
      </c>
      <c r="C119" s="134" t="e">
        <f>+VLOOKUP(B119,' Matriz de '!B122:I537,2,FALSE)</f>
        <v>#N/A</v>
      </c>
      <c r="D119" s="198" t="e">
        <f>+VLOOKUP(B119,' Matriz de '!B122:I537,6,FALSE)</f>
        <v>#N/A</v>
      </c>
      <c r="E119" s="193"/>
      <c r="F119" s="142"/>
      <c r="G119" s="142"/>
      <c r="H119" s="142"/>
      <c r="I119" s="142"/>
      <c r="J119" s="142"/>
      <c r="K119" s="142"/>
      <c r="L119" s="142"/>
      <c r="M119" s="142"/>
      <c r="N119" s="142"/>
      <c r="O119" s="142"/>
      <c r="P119" s="142"/>
      <c r="Q119" s="142"/>
      <c r="R119" s="142"/>
      <c r="S119" s="142"/>
      <c r="T119" s="142"/>
      <c r="U119" s="142"/>
      <c r="V119" s="142"/>
      <c r="W119" s="142"/>
      <c r="X119" s="137">
        <f t="shared" si="19"/>
        <v>0</v>
      </c>
      <c r="Y119" s="191">
        <f t="shared" si="20"/>
        <v>0</v>
      </c>
      <c r="Z119" s="181" t="str">
        <f t="shared" si="21"/>
        <v>60%</v>
      </c>
      <c r="AA119" s="178" t="str">
        <f t="shared" si="22"/>
        <v xml:space="preserve"> </v>
      </c>
    </row>
    <row r="120" spans="1:27" ht="15.75" x14ac:dyDescent="0.25">
      <c r="A120" s="3"/>
      <c r="B120" s="187">
        <f>+' Matriz de '!B127</f>
        <v>0</v>
      </c>
      <c r="C120" s="134" t="e">
        <f>+VLOOKUP(B120,' Matriz de '!B123:I538,2,FALSE)</f>
        <v>#N/A</v>
      </c>
      <c r="D120" s="198" t="e">
        <f>+VLOOKUP(B120,' Matriz de '!B123:I538,6,FALSE)</f>
        <v>#N/A</v>
      </c>
      <c r="E120" s="193"/>
      <c r="F120" s="142"/>
      <c r="G120" s="142"/>
      <c r="H120" s="142"/>
      <c r="I120" s="142"/>
      <c r="J120" s="142"/>
      <c r="K120" s="142"/>
      <c r="L120" s="142"/>
      <c r="M120" s="142"/>
      <c r="N120" s="142"/>
      <c r="O120" s="142"/>
      <c r="P120" s="142"/>
      <c r="Q120" s="142"/>
      <c r="R120" s="142"/>
      <c r="S120" s="142"/>
      <c r="T120" s="142"/>
      <c r="U120" s="142"/>
      <c r="V120" s="142"/>
      <c r="W120" s="142"/>
      <c r="X120" s="137">
        <f t="shared" si="19"/>
        <v>0</v>
      </c>
      <c r="Y120" s="191">
        <f t="shared" si="20"/>
        <v>0</v>
      </c>
      <c r="Z120" s="181" t="str">
        <f t="shared" si="21"/>
        <v>60%</v>
      </c>
      <c r="AA120" s="178" t="str">
        <f t="shared" si="22"/>
        <v xml:space="preserve"> </v>
      </c>
    </row>
    <row r="121" spans="1:27" ht="15.75" x14ac:dyDescent="0.25">
      <c r="A121" s="3"/>
      <c r="B121" s="187">
        <f>+' Matriz de '!B128</f>
        <v>0</v>
      </c>
      <c r="C121" s="134" t="e">
        <f>+VLOOKUP(B121,' Matriz de '!B124:I539,2,FALSE)</f>
        <v>#N/A</v>
      </c>
      <c r="D121" s="198" t="e">
        <f>+VLOOKUP(B121,' Matriz de '!B124:I539,6,FALSE)</f>
        <v>#N/A</v>
      </c>
      <c r="E121" s="193"/>
      <c r="F121" s="142"/>
      <c r="G121" s="142"/>
      <c r="H121" s="142"/>
      <c r="I121" s="142"/>
      <c r="J121" s="142"/>
      <c r="K121" s="142"/>
      <c r="L121" s="142"/>
      <c r="M121" s="142"/>
      <c r="N121" s="142"/>
      <c r="O121" s="142"/>
      <c r="P121" s="142"/>
      <c r="Q121" s="142"/>
      <c r="R121" s="142"/>
      <c r="S121" s="142"/>
      <c r="T121" s="142"/>
      <c r="U121" s="142"/>
      <c r="V121" s="142"/>
      <c r="W121" s="142"/>
      <c r="X121" s="137">
        <f t="shared" si="19"/>
        <v>0</v>
      </c>
      <c r="Y121" s="191">
        <f t="shared" si="20"/>
        <v>0</v>
      </c>
      <c r="Z121" s="181" t="str">
        <f t="shared" si="21"/>
        <v>60%</v>
      </c>
      <c r="AA121" s="178" t="str">
        <f t="shared" si="22"/>
        <v xml:space="preserve"> </v>
      </c>
    </row>
    <row r="122" spans="1:27" ht="15.75" x14ac:dyDescent="0.25">
      <c r="A122" s="3"/>
      <c r="B122" s="187">
        <f>+' Matriz de '!B129</f>
        <v>0</v>
      </c>
      <c r="C122" s="134" t="e">
        <f>+VLOOKUP(B122,' Matriz de '!B125:I540,2,FALSE)</f>
        <v>#N/A</v>
      </c>
      <c r="D122" s="198" t="e">
        <f>+VLOOKUP(B122,' Matriz de '!B125:I540,6,FALSE)</f>
        <v>#N/A</v>
      </c>
      <c r="E122" s="193"/>
      <c r="F122" s="142"/>
      <c r="G122" s="142"/>
      <c r="H122" s="142"/>
      <c r="I122" s="142"/>
      <c r="J122" s="142"/>
      <c r="K122" s="142"/>
      <c r="L122" s="142"/>
      <c r="M122" s="142"/>
      <c r="N122" s="142"/>
      <c r="O122" s="142"/>
      <c r="P122" s="142"/>
      <c r="Q122" s="142"/>
      <c r="R122" s="142"/>
      <c r="S122" s="142"/>
      <c r="T122" s="142"/>
      <c r="U122" s="142"/>
      <c r="V122" s="142"/>
      <c r="W122" s="142"/>
      <c r="X122" s="137">
        <f t="shared" si="19"/>
        <v>0</v>
      </c>
      <c r="Y122" s="191">
        <f t="shared" si="20"/>
        <v>0</v>
      </c>
      <c r="Z122" s="181" t="str">
        <f t="shared" si="21"/>
        <v>60%</v>
      </c>
      <c r="AA122" s="178" t="str">
        <f t="shared" si="22"/>
        <v xml:space="preserve"> </v>
      </c>
    </row>
    <row r="123" spans="1:27" ht="15.75" x14ac:dyDescent="0.25">
      <c r="A123" s="3"/>
      <c r="B123" s="187">
        <f>+' Matriz de '!B130</f>
        <v>0</v>
      </c>
      <c r="C123" s="134" t="e">
        <f>+VLOOKUP(B123,' Matriz de '!B126:I541,2,FALSE)</f>
        <v>#N/A</v>
      </c>
      <c r="D123" s="198" t="e">
        <f>+VLOOKUP(B123,' Matriz de '!B126:I541,6,FALSE)</f>
        <v>#N/A</v>
      </c>
      <c r="E123" s="193"/>
      <c r="F123" s="142"/>
      <c r="G123" s="142"/>
      <c r="H123" s="142"/>
      <c r="I123" s="142"/>
      <c r="J123" s="142"/>
      <c r="K123" s="142"/>
      <c r="L123" s="142"/>
      <c r="M123" s="142"/>
      <c r="N123" s="142"/>
      <c r="O123" s="142"/>
      <c r="P123" s="142"/>
      <c r="Q123" s="142"/>
      <c r="R123" s="142"/>
      <c r="S123" s="142"/>
      <c r="T123" s="142"/>
      <c r="U123" s="142"/>
      <c r="V123" s="142"/>
      <c r="W123" s="142"/>
      <c r="X123" s="137">
        <f t="shared" si="19"/>
        <v>0</v>
      </c>
      <c r="Y123" s="191">
        <f t="shared" si="20"/>
        <v>0</v>
      </c>
      <c r="Z123" s="181" t="str">
        <f t="shared" si="21"/>
        <v>60%</v>
      </c>
      <c r="AA123" s="178" t="str">
        <f t="shared" si="22"/>
        <v xml:space="preserve"> </v>
      </c>
    </row>
    <row r="124" spans="1:27" ht="15.75" x14ac:dyDescent="0.25">
      <c r="A124" s="3"/>
      <c r="B124" s="187">
        <f>+' Matriz de '!B131</f>
        <v>0</v>
      </c>
      <c r="C124" s="134" t="e">
        <f>+VLOOKUP(B124,' Matriz de '!B127:I542,2,FALSE)</f>
        <v>#N/A</v>
      </c>
      <c r="D124" s="198" t="e">
        <f>+VLOOKUP(B124,' Matriz de '!B127:I542,6,FALSE)</f>
        <v>#N/A</v>
      </c>
      <c r="E124" s="193"/>
      <c r="F124" s="142"/>
      <c r="G124" s="142"/>
      <c r="H124" s="142"/>
      <c r="I124" s="142"/>
      <c r="J124" s="142"/>
      <c r="K124" s="142"/>
      <c r="L124" s="142"/>
      <c r="M124" s="142"/>
      <c r="N124" s="142"/>
      <c r="O124" s="142"/>
      <c r="P124" s="142"/>
      <c r="Q124" s="142"/>
      <c r="R124" s="142"/>
      <c r="S124" s="142"/>
      <c r="T124" s="142"/>
      <c r="U124" s="142"/>
      <c r="V124" s="142"/>
      <c r="W124" s="142"/>
      <c r="X124" s="137">
        <f t="shared" si="19"/>
        <v>0</v>
      </c>
      <c r="Y124" s="191">
        <f t="shared" si="20"/>
        <v>0</v>
      </c>
      <c r="Z124" s="181" t="str">
        <f t="shared" si="21"/>
        <v>60%</v>
      </c>
      <c r="AA124" s="178" t="str">
        <f t="shared" si="22"/>
        <v xml:space="preserve"> </v>
      </c>
    </row>
    <row r="125" spans="1:27" ht="15.75" x14ac:dyDescent="0.25">
      <c r="A125" s="3"/>
      <c r="B125" s="187">
        <f>+' Matriz de '!B132</f>
        <v>0</v>
      </c>
      <c r="C125" s="134" t="e">
        <f>+VLOOKUP(B125,' Matriz de '!B128:I543,2,FALSE)</f>
        <v>#N/A</v>
      </c>
      <c r="D125" s="198" t="e">
        <f>+VLOOKUP(B125,' Matriz de '!B128:I543,6,FALSE)</f>
        <v>#N/A</v>
      </c>
      <c r="E125" s="193"/>
      <c r="F125" s="142"/>
      <c r="G125" s="142"/>
      <c r="H125" s="142"/>
      <c r="I125" s="142"/>
      <c r="J125" s="142"/>
      <c r="K125" s="142"/>
      <c r="L125" s="142"/>
      <c r="M125" s="142"/>
      <c r="N125" s="142"/>
      <c r="O125" s="142"/>
      <c r="P125" s="142"/>
      <c r="Q125" s="142"/>
      <c r="R125" s="142"/>
      <c r="S125" s="142"/>
      <c r="T125" s="142"/>
      <c r="U125" s="142"/>
      <c r="V125" s="142"/>
      <c r="W125" s="142"/>
      <c r="X125" s="137">
        <f t="shared" si="19"/>
        <v>0</v>
      </c>
      <c r="Y125" s="191">
        <f t="shared" si="20"/>
        <v>0</v>
      </c>
      <c r="Z125" s="181" t="str">
        <f t="shared" si="21"/>
        <v>60%</v>
      </c>
      <c r="AA125" s="178" t="str">
        <f t="shared" si="22"/>
        <v xml:space="preserve"> </v>
      </c>
    </row>
    <row r="126" spans="1:27" ht="15.75" x14ac:dyDescent="0.25">
      <c r="A126" s="3"/>
      <c r="B126" s="187">
        <f>+' Matriz de '!B133</f>
        <v>0</v>
      </c>
      <c r="C126" s="134" t="e">
        <f>+VLOOKUP(B126,' Matriz de '!B129:I544,2,FALSE)</f>
        <v>#N/A</v>
      </c>
      <c r="D126" s="198" t="e">
        <f>+VLOOKUP(B126,' Matriz de '!B129:I544,6,FALSE)</f>
        <v>#N/A</v>
      </c>
      <c r="E126" s="193"/>
      <c r="F126" s="142"/>
      <c r="G126" s="142"/>
      <c r="H126" s="142"/>
      <c r="I126" s="142"/>
      <c r="J126" s="142"/>
      <c r="K126" s="142"/>
      <c r="L126" s="142"/>
      <c r="M126" s="142"/>
      <c r="N126" s="142"/>
      <c r="O126" s="142"/>
      <c r="P126" s="142"/>
      <c r="Q126" s="142"/>
      <c r="R126" s="142"/>
      <c r="S126" s="142"/>
      <c r="T126" s="142"/>
      <c r="U126" s="142"/>
      <c r="V126" s="142"/>
      <c r="W126" s="142"/>
      <c r="X126" s="137">
        <f t="shared" si="19"/>
        <v>0</v>
      </c>
      <c r="Y126" s="191">
        <f t="shared" si="20"/>
        <v>0</v>
      </c>
      <c r="Z126" s="181" t="str">
        <f t="shared" si="21"/>
        <v>60%</v>
      </c>
      <c r="AA126" s="178" t="str">
        <f t="shared" si="22"/>
        <v xml:space="preserve"> </v>
      </c>
    </row>
    <row r="127" spans="1:27" ht="15.75" x14ac:dyDescent="0.25">
      <c r="A127" s="3"/>
      <c r="B127" s="187">
        <f>+' Matriz de '!B134</f>
        <v>0</v>
      </c>
      <c r="C127" s="134" t="e">
        <f>+VLOOKUP(B127,' Matriz de '!B130:I545,2,FALSE)</f>
        <v>#N/A</v>
      </c>
      <c r="D127" s="198" t="e">
        <f>+VLOOKUP(B127,' Matriz de '!B130:I545,6,FALSE)</f>
        <v>#N/A</v>
      </c>
      <c r="E127" s="193"/>
      <c r="F127" s="142"/>
      <c r="G127" s="142"/>
      <c r="H127" s="142"/>
      <c r="I127" s="142"/>
      <c r="J127" s="142"/>
      <c r="K127" s="142"/>
      <c r="L127" s="142"/>
      <c r="M127" s="142"/>
      <c r="N127" s="142"/>
      <c r="O127" s="142"/>
      <c r="P127" s="142"/>
      <c r="Q127" s="142"/>
      <c r="R127" s="142"/>
      <c r="S127" s="142"/>
      <c r="T127" s="142"/>
      <c r="U127" s="142"/>
      <c r="V127" s="142"/>
      <c r="W127" s="142"/>
      <c r="X127" s="137">
        <f t="shared" si="19"/>
        <v>0</v>
      </c>
      <c r="Y127" s="191">
        <f t="shared" si="20"/>
        <v>0</v>
      </c>
      <c r="Z127" s="181" t="str">
        <f t="shared" si="21"/>
        <v>60%</v>
      </c>
      <c r="AA127" s="178" t="str">
        <f t="shared" si="22"/>
        <v xml:space="preserve"> </v>
      </c>
    </row>
    <row r="128" spans="1:27" ht="15.75" x14ac:dyDescent="0.25">
      <c r="A128" s="3"/>
      <c r="B128" s="187">
        <f>+' Matriz de '!B135</f>
        <v>0</v>
      </c>
      <c r="C128" s="134" t="e">
        <f>+VLOOKUP(B128,' Matriz de '!B131:I546,2,FALSE)</f>
        <v>#N/A</v>
      </c>
      <c r="D128" s="198" t="e">
        <f>+VLOOKUP(B128,' Matriz de '!B131:I546,6,FALSE)</f>
        <v>#N/A</v>
      </c>
      <c r="E128" s="193"/>
      <c r="F128" s="142"/>
      <c r="G128" s="142"/>
      <c r="H128" s="142"/>
      <c r="I128" s="142"/>
      <c r="J128" s="142"/>
      <c r="K128" s="142"/>
      <c r="L128" s="142"/>
      <c r="M128" s="142"/>
      <c r="N128" s="142"/>
      <c r="O128" s="142"/>
      <c r="P128" s="142"/>
      <c r="Q128" s="142"/>
      <c r="R128" s="142"/>
      <c r="S128" s="142"/>
      <c r="T128" s="142"/>
      <c r="U128" s="142"/>
      <c r="V128" s="142"/>
      <c r="W128" s="142"/>
      <c r="X128" s="137">
        <f t="shared" si="19"/>
        <v>0</v>
      </c>
      <c r="Y128" s="191">
        <f t="shared" si="20"/>
        <v>0</v>
      </c>
      <c r="Z128" s="181" t="str">
        <f t="shared" si="21"/>
        <v>60%</v>
      </c>
      <c r="AA128" s="178" t="str">
        <f t="shared" si="22"/>
        <v xml:space="preserve"> </v>
      </c>
    </row>
    <row r="129" spans="1:27" ht="15.75" x14ac:dyDescent="0.25">
      <c r="A129" s="3"/>
      <c r="B129" s="187">
        <f>+' Matriz de '!B136</f>
        <v>0</v>
      </c>
      <c r="C129" s="134" t="e">
        <f>+VLOOKUP(B129,' Matriz de '!B132:I547,2,FALSE)</f>
        <v>#N/A</v>
      </c>
      <c r="D129" s="198" t="e">
        <f>+VLOOKUP(B129,' Matriz de '!B132:I547,6,FALSE)</f>
        <v>#N/A</v>
      </c>
      <c r="E129" s="193"/>
      <c r="F129" s="142"/>
      <c r="G129" s="142"/>
      <c r="H129" s="142"/>
      <c r="I129" s="142"/>
      <c r="J129" s="142"/>
      <c r="K129" s="142"/>
      <c r="L129" s="142"/>
      <c r="M129" s="142"/>
      <c r="N129" s="142"/>
      <c r="O129" s="142"/>
      <c r="P129" s="142"/>
      <c r="Q129" s="142"/>
      <c r="R129" s="142"/>
      <c r="S129" s="142"/>
      <c r="T129" s="142"/>
      <c r="U129" s="142"/>
      <c r="V129" s="142"/>
      <c r="W129" s="142"/>
      <c r="X129" s="137">
        <f t="shared" si="19"/>
        <v>0</v>
      </c>
      <c r="Y129" s="191">
        <f t="shared" si="20"/>
        <v>0</v>
      </c>
      <c r="Z129" s="181" t="str">
        <f t="shared" si="21"/>
        <v>60%</v>
      </c>
      <c r="AA129" s="178" t="str">
        <f t="shared" si="22"/>
        <v xml:space="preserve"> </v>
      </c>
    </row>
    <row r="130" spans="1:27" ht="15.75" x14ac:dyDescent="0.25">
      <c r="A130" s="3"/>
      <c r="B130" s="187">
        <f>+' Matriz de '!B137</f>
        <v>0</v>
      </c>
      <c r="C130" s="134" t="e">
        <f>+VLOOKUP(B130,' Matriz de '!B133:I548,2,FALSE)</f>
        <v>#N/A</v>
      </c>
      <c r="D130" s="198" t="e">
        <f>+VLOOKUP(B130,' Matriz de '!B133:I548,6,FALSE)</f>
        <v>#N/A</v>
      </c>
      <c r="E130" s="193"/>
      <c r="F130" s="142"/>
      <c r="G130" s="142"/>
      <c r="H130" s="142"/>
      <c r="I130" s="142"/>
      <c r="J130" s="142"/>
      <c r="K130" s="142"/>
      <c r="L130" s="142"/>
      <c r="M130" s="142"/>
      <c r="N130" s="142"/>
      <c r="O130" s="142"/>
      <c r="P130" s="142"/>
      <c r="Q130" s="142"/>
      <c r="R130" s="142"/>
      <c r="S130" s="142"/>
      <c r="T130" s="142"/>
      <c r="U130" s="142"/>
      <c r="V130" s="142"/>
      <c r="W130" s="142"/>
      <c r="X130" s="137">
        <f t="shared" si="19"/>
        <v>0</v>
      </c>
      <c r="Y130" s="191">
        <f t="shared" si="20"/>
        <v>0</v>
      </c>
      <c r="Z130" s="181" t="str">
        <f t="shared" si="21"/>
        <v>60%</v>
      </c>
      <c r="AA130" s="178" t="str">
        <f t="shared" si="22"/>
        <v xml:space="preserve"> </v>
      </c>
    </row>
    <row r="131" spans="1:27" ht="15.75" x14ac:dyDescent="0.25">
      <c r="A131" s="3"/>
      <c r="B131" s="187">
        <f>+' Matriz de '!B138</f>
        <v>0</v>
      </c>
      <c r="C131" s="134" t="e">
        <f>+VLOOKUP(B131,' Matriz de '!B134:I549,2,FALSE)</f>
        <v>#N/A</v>
      </c>
      <c r="D131" s="198" t="e">
        <f>+VLOOKUP(B131,' Matriz de '!B134:I549,6,FALSE)</f>
        <v>#N/A</v>
      </c>
      <c r="E131" s="193"/>
      <c r="F131" s="142"/>
      <c r="G131" s="142"/>
      <c r="H131" s="142"/>
      <c r="I131" s="142"/>
      <c r="J131" s="142"/>
      <c r="K131" s="142"/>
      <c r="L131" s="142"/>
      <c r="M131" s="142"/>
      <c r="N131" s="142"/>
      <c r="O131" s="142"/>
      <c r="P131" s="142"/>
      <c r="Q131" s="142"/>
      <c r="R131" s="142"/>
      <c r="S131" s="142"/>
      <c r="T131" s="142"/>
      <c r="U131" s="142"/>
      <c r="V131" s="142"/>
      <c r="W131" s="142"/>
      <c r="X131" s="137">
        <f t="shared" si="19"/>
        <v>0</v>
      </c>
      <c r="Y131" s="191">
        <f t="shared" si="20"/>
        <v>0</v>
      </c>
      <c r="Z131" s="181" t="str">
        <f t="shared" si="21"/>
        <v>60%</v>
      </c>
      <c r="AA131" s="178" t="str">
        <f t="shared" si="22"/>
        <v xml:space="preserve"> </v>
      </c>
    </row>
    <row r="132" spans="1:27" ht="15.75" x14ac:dyDescent="0.25">
      <c r="A132" s="3"/>
      <c r="B132" s="187">
        <f>+' Matriz de '!B139</f>
        <v>0</v>
      </c>
      <c r="C132" s="134" t="e">
        <f>+VLOOKUP(B132,' Matriz de '!B135:I550,2,FALSE)</f>
        <v>#N/A</v>
      </c>
      <c r="D132" s="198" t="e">
        <f>+VLOOKUP(B132,' Matriz de '!B135:I550,6,FALSE)</f>
        <v>#N/A</v>
      </c>
      <c r="E132" s="193"/>
      <c r="F132" s="142"/>
      <c r="G132" s="142"/>
      <c r="H132" s="142"/>
      <c r="I132" s="142"/>
      <c r="J132" s="142"/>
      <c r="K132" s="142"/>
      <c r="L132" s="142"/>
      <c r="M132" s="142"/>
      <c r="N132" s="142"/>
      <c r="O132" s="142"/>
      <c r="P132" s="142"/>
      <c r="Q132" s="142"/>
      <c r="R132" s="142"/>
      <c r="S132" s="142"/>
      <c r="T132" s="142"/>
      <c r="U132" s="142"/>
      <c r="V132" s="142"/>
      <c r="W132" s="142"/>
      <c r="X132" s="137">
        <f t="shared" si="19"/>
        <v>0</v>
      </c>
      <c r="Y132" s="191">
        <f t="shared" si="20"/>
        <v>0</v>
      </c>
      <c r="Z132" s="181" t="str">
        <f t="shared" si="21"/>
        <v>60%</v>
      </c>
      <c r="AA132" s="178" t="str">
        <f t="shared" si="22"/>
        <v xml:space="preserve"> </v>
      </c>
    </row>
    <row r="133" spans="1:27" ht="15.75" x14ac:dyDescent="0.25">
      <c r="A133" s="3"/>
      <c r="B133" s="187">
        <f>+' Matriz de '!B140</f>
        <v>0</v>
      </c>
      <c r="C133" s="134" t="e">
        <f>+VLOOKUP(B133,' Matriz de '!B136:I551,2,FALSE)</f>
        <v>#N/A</v>
      </c>
      <c r="D133" s="198" t="e">
        <f>+VLOOKUP(B133,' Matriz de '!B136:I551,6,FALSE)</f>
        <v>#N/A</v>
      </c>
      <c r="E133" s="193"/>
      <c r="F133" s="142"/>
      <c r="G133" s="142"/>
      <c r="H133" s="142"/>
      <c r="I133" s="142"/>
      <c r="J133" s="142"/>
      <c r="K133" s="142"/>
      <c r="L133" s="142"/>
      <c r="M133" s="142"/>
      <c r="N133" s="142"/>
      <c r="O133" s="142"/>
      <c r="P133" s="142"/>
      <c r="Q133" s="142"/>
      <c r="R133" s="142"/>
      <c r="S133" s="142"/>
      <c r="T133" s="142"/>
      <c r="U133" s="142"/>
      <c r="V133" s="142"/>
      <c r="W133" s="142"/>
      <c r="X133" s="137">
        <f t="shared" si="19"/>
        <v>0</v>
      </c>
      <c r="Y133" s="191">
        <f t="shared" si="20"/>
        <v>0</v>
      </c>
      <c r="Z133" s="181" t="str">
        <f t="shared" si="21"/>
        <v>60%</v>
      </c>
      <c r="AA133" s="178" t="str">
        <f t="shared" si="22"/>
        <v xml:space="preserve"> </v>
      </c>
    </row>
    <row r="134" spans="1:27" ht="15.75" x14ac:dyDescent="0.25">
      <c r="A134" s="3"/>
      <c r="B134" s="187">
        <f>+' Matriz de '!B141</f>
        <v>0</v>
      </c>
      <c r="C134" s="134" t="e">
        <f>+VLOOKUP(B134,' Matriz de '!B137:I552,2,FALSE)</f>
        <v>#N/A</v>
      </c>
      <c r="D134" s="198" t="e">
        <f>+VLOOKUP(B134,' Matriz de '!B137:I552,6,FALSE)</f>
        <v>#N/A</v>
      </c>
      <c r="E134" s="193"/>
      <c r="F134" s="142"/>
      <c r="G134" s="142"/>
      <c r="H134" s="142"/>
      <c r="I134" s="142"/>
      <c r="J134" s="142"/>
      <c r="K134" s="142"/>
      <c r="L134" s="142"/>
      <c r="M134" s="142"/>
      <c r="N134" s="142"/>
      <c r="O134" s="142"/>
      <c r="P134" s="142"/>
      <c r="Q134" s="142"/>
      <c r="R134" s="142"/>
      <c r="S134" s="142"/>
      <c r="T134" s="142"/>
      <c r="U134" s="142"/>
      <c r="V134" s="142"/>
      <c r="W134" s="142"/>
      <c r="X134" s="137">
        <f t="shared" si="19"/>
        <v>0</v>
      </c>
      <c r="Y134" s="191">
        <f t="shared" si="20"/>
        <v>0</v>
      </c>
      <c r="Z134" s="181" t="str">
        <f t="shared" si="21"/>
        <v>60%</v>
      </c>
      <c r="AA134" s="178" t="str">
        <f t="shared" si="22"/>
        <v xml:space="preserve"> </v>
      </c>
    </row>
    <row r="135" spans="1:27" ht="15.75" x14ac:dyDescent="0.25">
      <c r="A135" s="3"/>
      <c r="B135" s="187">
        <f>+' Matriz de '!B142</f>
        <v>0</v>
      </c>
      <c r="C135" s="134" t="e">
        <f>+VLOOKUP(B135,' Matriz de '!B138:I553,2,FALSE)</f>
        <v>#N/A</v>
      </c>
      <c r="D135" s="198" t="e">
        <f>+VLOOKUP(B135,' Matriz de '!B138:I553,6,FALSE)</f>
        <v>#N/A</v>
      </c>
      <c r="E135" s="193"/>
      <c r="F135" s="142"/>
      <c r="G135" s="142"/>
      <c r="H135" s="142"/>
      <c r="I135" s="142"/>
      <c r="J135" s="142"/>
      <c r="K135" s="142"/>
      <c r="L135" s="142"/>
      <c r="M135" s="142"/>
      <c r="N135" s="142"/>
      <c r="O135" s="142"/>
      <c r="P135" s="142"/>
      <c r="Q135" s="142"/>
      <c r="R135" s="142"/>
      <c r="S135" s="142"/>
      <c r="T135" s="142"/>
      <c r="U135" s="142"/>
      <c r="V135" s="142"/>
      <c r="W135" s="142"/>
      <c r="X135" s="137">
        <f t="shared" si="19"/>
        <v>0</v>
      </c>
      <c r="Y135" s="191">
        <f t="shared" si="20"/>
        <v>0</v>
      </c>
      <c r="Z135" s="181" t="str">
        <f t="shared" si="21"/>
        <v>60%</v>
      </c>
      <c r="AA135" s="178" t="str">
        <f t="shared" si="22"/>
        <v xml:space="preserve"> </v>
      </c>
    </row>
    <row r="136" spans="1:27" ht="15.75" x14ac:dyDescent="0.25">
      <c r="A136" s="3"/>
      <c r="B136" s="187">
        <f>+' Matriz de '!B143</f>
        <v>0</v>
      </c>
      <c r="C136" s="134" t="e">
        <f>+VLOOKUP(B136,' Matriz de '!B139:I554,2,FALSE)</f>
        <v>#N/A</v>
      </c>
      <c r="D136" s="198" t="e">
        <f>+VLOOKUP(B136,' Matriz de '!B139:I554,6,FALSE)</f>
        <v>#N/A</v>
      </c>
      <c r="E136" s="193"/>
      <c r="F136" s="142"/>
      <c r="G136" s="142"/>
      <c r="H136" s="142"/>
      <c r="I136" s="142"/>
      <c r="J136" s="142"/>
      <c r="K136" s="142"/>
      <c r="L136" s="142"/>
      <c r="M136" s="142"/>
      <c r="N136" s="142"/>
      <c r="O136" s="142"/>
      <c r="P136" s="142"/>
      <c r="Q136" s="142"/>
      <c r="R136" s="142"/>
      <c r="S136" s="142"/>
      <c r="T136" s="142"/>
      <c r="U136" s="142"/>
      <c r="V136" s="142"/>
      <c r="W136" s="142"/>
      <c r="X136" s="137">
        <f t="shared" si="19"/>
        <v>0</v>
      </c>
      <c r="Y136" s="191">
        <f t="shared" si="20"/>
        <v>0</v>
      </c>
      <c r="Z136" s="181" t="str">
        <f t="shared" si="21"/>
        <v>60%</v>
      </c>
      <c r="AA136" s="178" t="str">
        <f t="shared" si="22"/>
        <v xml:space="preserve"> </v>
      </c>
    </row>
    <row r="137" spans="1:27" ht="15.75" x14ac:dyDescent="0.25">
      <c r="A137" s="3"/>
      <c r="B137" s="187">
        <f>+' Matriz de '!B144</f>
        <v>0</v>
      </c>
      <c r="C137" s="134" t="e">
        <f>+VLOOKUP(B137,' Matriz de '!B140:I555,2,FALSE)</f>
        <v>#N/A</v>
      </c>
      <c r="D137" s="198" t="e">
        <f>+VLOOKUP(B137,' Matriz de '!B140:I555,6,FALSE)</f>
        <v>#N/A</v>
      </c>
      <c r="E137" s="193"/>
      <c r="F137" s="142"/>
      <c r="G137" s="142"/>
      <c r="H137" s="142"/>
      <c r="I137" s="142"/>
      <c r="J137" s="142"/>
      <c r="K137" s="142"/>
      <c r="L137" s="142"/>
      <c r="M137" s="142"/>
      <c r="N137" s="142"/>
      <c r="O137" s="142"/>
      <c r="P137" s="142"/>
      <c r="Q137" s="142"/>
      <c r="R137" s="142"/>
      <c r="S137" s="142"/>
      <c r="T137" s="142"/>
      <c r="U137" s="142"/>
      <c r="V137" s="142"/>
      <c r="W137" s="142"/>
      <c r="X137" s="137">
        <f t="shared" si="19"/>
        <v>0</v>
      </c>
      <c r="Y137" s="191">
        <f t="shared" si="20"/>
        <v>0</v>
      </c>
      <c r="Z137" s="181" t="str">
        <f t="shared" si="21"/>
        <v>60%</v>
      </c>
      <c r="AA137" s="178" t="str">
        <f t="shared" si="22"/>
        <v xml:space="preserve"> </v>
      </c>
    </row>
    <row r="138" spans="1:27" ht="15.75" x14ac:dyDescent="0.25">
      <c r="A138" s="3"/>
      <c r="B138" s="187">
        <f>+' Matriz de '!B145</f>
        <v>0</v>
      </c>
      <c r="C138" s="134" t="e">
        <f>+VLOOKUP(B138,' Matriz de '!B141:I556,2,FALSE)</f>
        <v>#N/A</v>
      </c>
      <c r="D138" s="198" t="e">
        <f>+VLOOKUP(B138,' Matriz de '!B141:I556,6,FALSE)</f>
        <v>#N/A</v>
      </c>
      <c r="E138" s="193"/>
      <c r="F138" s="142"/>
      <c r="G138" s="142"/>
      <c r="H138" s="142"/>
      <c r="I138" s="142"/>
      <c r="J138" s="142"/>
      <c r="K138" s="142"/>
      <c r="L138" s="142"/>
      <c r="M138" s="142"/>
      <c r="N138" s="142"/>
      <c r="O138" s="142"/>
      <c r="P138" s="142"/>
      <c r="Q138" s="142"/>
      <c r="R138" s="142"/>
      <c r="S138" s="142"/>
      <c r="T138" s="142"/>
      <c r="U138" s="142"/>
      <c r="V138" s="142"/>
      <c r="W138" s="142"/>
      <c r="X138" s="137">
        <f t="shared" si="19"/>
        <v>0</v>
      </c>
      <c r="Y138" s="191">
        <f t="shared" si="20"/>
        <v>0</v>
      </c>
      <c r="Z138" s="181" t="str">
        <f t="shared" si="21"/>
        <v>60%</v>
      </c>
      <c r="AA138" s="178" t="str">
        <f t="shared" si="22"/>
        <v xml:space="preserve"> </v>
      </c>
    </row>
    <row r="139" spans="1:27" ht="15.75" x14ac:dyDescent="0.25">
      <c r="A139" s="3"/>
      <c r="B139" s="187">
        <f>+' Matriz de '!B146</f>
        <v>0</v>
      </c>
      <c r="C139" s="134" t="e">
        <f>+VLOOKUP(B139,' Matriz de '!B142:I557,2,FALSE)</f>
        <v>#N/A</v>
      </c>
      <c r="D139" s="198" t="e">
        <f>+VLOOKUP(B139,' Matriz de '!B142:I557,6,FALSE)</f>
        <v>#N/A</v>
      </c>
      <c r="E139" s="193"/>
      <c r="F139" s="142"/>
      <c r="G139" s="142"/>
      <c r="H139" s="142"/>
      <c r="I139" s="142"/>
      <c r="J139" s="142"/>
      <c r="K139" s="142"/>
      <c r="L139" s="142"/>
      <c r="M139" s="142"/>
      <c r="N139" s="142"/>
      <c r="O139" s="142"/>
      <c r="P139" s="142"/>
      <c r="Q139" s="142"/>
      <c r="R139" s="142"/>
      <c r="S139" s="142"/>
      <c r="T139" s="142"/>
      <c r="U139" s="142"/>
      <c r="V139" s="142"/>
      <c r="W139" s="142"/>
      <c r="X139" s="137">
        <f t="shared" si="19"/>
        <v>0</v>
      </c>
      <c r="Y139" s="191">
        <f t="shared" si="20"/>
        <v>0</v>
      </c>
      <c r="Z139" s="181" t="str">
        <f t="shared" si="21"/>
        <v>60%</v>
      </c>
      <c r="AA139" s="178" t="str">
        <f t="shared" si="22"/>
        <v xml:space="preserve"> </v>
      </c>
    </row>
    <row r="140" spans="1:27" ht="15.75" x14ac:dyDescent="0.25">
      <c r="A140" s="3"/>
      <c r="B140" s="187">
        <f>+' Matriz de '!B147</f>
        <v>0</v>
      </c>
      <c r="C140" s="134" t="e">
        <f>+VLOOKUP(B140,' Matriz de '!B143:I558,2,FALSE)</f>
        <v>#N/A</v>
      </c>
      <c r="D140" s="198" t="e">
        <f>+VLOOKUP(B140,' Matriz de '!B143:I558,6,FALSE)</f>
        <v>#N/A</v>
      </c>
      <c r="E140" s="193"/>
      <c r="F140" s="142"/>
      <c r="G140" s="142"/>
      <c r="H140" s="142"/>
      <c r="I140" s="142"/>
      <c r="J140" s="142"/>
      <c r="K140" s="142"/>
      <c r="L140" s="142"/>
      <c r="M140" s="142"/>
      <c r="N140" s="142"/>
      <c r="O140" s="142"/>
      <c r="P140" s="142"/>
      <c r="Q140" s="142"/>
      <c r="R140" s="142"/>
      <c r="S140" s="142"/>
      <c r="T140" s="142"/>
      <c r="U140" s="142"/>
      <c r="V140" s="142"/>
      <c r="W140" s="142"/>
      <c r="X140" s="137">
        <f t="shared" si="19"/>
        <v>0</v>
      </c>
      <c r="Y140" s="191">
        <f t="shared" si="20"/>
        <v>0</v>
      </c>
      <c r="Z140" s="181" t="str">
        <f t="shared" si="21"/>
        <v>60%</v>
      </c>
      <c r="AA140" s="178" t="str">
        <f t="shared" si="22"/>
        <v xml:space="preserve"> </v>
      </c>
    </row>
    <row r="141" spans="1:27" ht="15.75" x14ac:dyDescent="0.25">
      <c r="A141" s="3"/>
      <c r="B141" s="187">
        <f>+' Matriz de '!B148</f>
        <v>0</v>
      </c>
      <c r="C141" s="134" t="e">
        <f>+VLOOKUP(B141,' Matriz de '!B144:I559,2,FALSE)</f>
        <v>#N/A</v>
      </c>
      <c r="D141" s="198" t="e">
        <f>+VLOOKUP(B141,' Matriz de '!B144:I559,6,FALSE)</f>
        <v>#N/A</v>
      </c>
      <c r="E141" s="193"/>
      <c r="F141" s="142"/>
      <c r="G141" s="142"/>
      <c r="H141" s="142"/>
      <c r="I141" s="142"/>
      <c r="J141" s="142"/>
      <c r="K141" s="142"/>
      <c r="L141" s="142"/>
      <c r="M141" s="142"/>
      <c r="N141" s="142"/>
      <c r="O141" s="142"/>
      <c r="P141" s="142"/>
      <c r="Q141" s="142"/>
      <c r="R141" s="142"/>
      <c r="S141" s="142"/>
      <c r="T141" s="142"/>
      <c r="U141" s="142"/>
      <c r="V141" s="142"/>
      <c r="W141" s="142"/>
      <c r="X141" s="137">
        <f t="shared" si="19"/>
        <v>0</v>
      </c>
      <c r="Y141" s="191">
        <f t="shared" si="20"/>
        <v>0</v>
      </c>
      <c r="Z141" s="181" t="str">
        <f t="shared" si="21"/>
        <v>60%</v>
      </c>
      <c r="AA141" s="178" t="str">
        <f t="shared" si="22"/>
        <v xml:space="preserve"> </v>
      </c>
    </row>
    <row r="142" spans="1:27" ht="15.75" x14ac:dyDescent="0.25">
      <c r="A142" s="3"/>
      <c r="B142" s="187">
        <f>+' Matriz de '!B149</f>
        <v>0</v>
      </c>
      <c r="C142" s="134" t="e">
        <f>+VLOOKUP(B142,' Matriz de '!B145:I560,2,FALSE)</f>
        <v>#N/A</v>
      </c>
      <c r="D142" s="198" t="e">
        <f>+VLOOKUP(B142,' Matriz de '!B145:I560,6,FALSE)</f>
        <v>#N/A</v>
      </c>
      <c r="E142" s="193"/>
      <c r="F142" s="142"/>
      <c r="G142" s="142"/>
      <c r="H142" s="142"/>
      <c r="I142" s="142"/>
      <c r="J142" s="142"/>
      <c r="K142" s="142"/>
      <c r="L142" s="142"/>
      <c r="M142" s="142"/>
      <c r="N142" s="142"/>
      <c r="O142" s="142"/>
      <c r="P142" s="142"/>
      <c r="Q142" s="142"/>
      <c r="R142" s="142"/>
      <c r="S142" s="142"/>
      <c r="T142" s="142"/>
      <c r="U142" s="142"/>
      <c r="V142" s="142"/>
      <c r="W142" s="142"/>
      <c r="X142" s="137">
        <f t="shared" si="19"/>
        <v>0</v>
      </c>
      <c r="Y142" s="191">
        <f t="shared" si="20"/>
        <v>0</v>
      </c>
      <c r="Z142" s="181" t="str">
        <f t="shared" si="21"/>
        <v>60%</v>
      </c>
      <c r="AA142" s="178" t="str">
        <f t="shared" si="22"/>
        <v xml:space="preserve"> </v>
      </c>
    </row>
    <row r="143" spans="1:27" ht="15.75" x14ac:dyDescent="0.25">
      <c r="A143" s="3"/>
      <c r="B143" s="187">
        <f>+' Matriz de '!B150</f>
        <v>0</v>
      </c>
      <c r="C143" s="134" t="e">
        <f>+VLOOKUP(B143,' Matriz de '!B146:I561,2,FALSE)</f>
        <v>#N/A</v>
      </c>
      <c r="D143" s="198" t="e">
        <f>+VLOOKUP(B143,' Matriz de '!B146:I561,6,FALSE)</f>
        <v>#N/A</v>
      </c>
      <c r="E143" s="193"/>
      <c r="F143" s="142"/>
      <c r="G143" s="142"/>
      <c r="H143" s="142"/>
      <c r="I143" s="142"/>
      <c r="J143" s="142"/>
      <c r="K143" s="142"/>
      <c r="L143" s="142"/>
      <c r="M143" s="142"/>
      <c r="N143" s="142"/>
      <c r="O143" s="142"/>
      <c r="P143" s="142"/>
      <c r="Q143" s="142"/>
      <c r="R143" s="142"/>
      <c r="S143" s="142"/>
      <c r="T143" s="142"/>
      <c r="U143" s="142"/>
      <c r="V143" s="142"/>
      <c r="W143" s="142"/>
      <c r="X143" s="137">
        <f t="shared" si="19"/>
        <v>0</v>
      </c>
      <c r="Y143" s="191">
        <f t="shared" si="20"/>
        <v>0</v>
      </c>
      <c r="Z143" s="181" t="str">
        <f t="shared" si="21"/>
        <v>60%</v>
      </c>
      <c r="AA143" s="178" t="str">
        <f t="shared" si="22"/>
        <v xml:space="preserve"> </v>
      </c>
    </row>
    <row r="144" spans="1:27" ht="15.75" x14ac:dyDescent="0.25">
      <c r="A144" s="3"/>
      <c r="B144" s="187">
        <f>+' Matriz de '!B151</f>
        <v>0</v>
      </c>
      <c r="C144" s="134" t="e">
        <f>+VLOOKUP(B144,' Matriz de '!B147:I562,2,FALSE)</f>
        <v>#N/A</v>
      </c>
      <c r="D144" s="198" t="e">
        <f>+VLOOKUP(B144,' Matriz de '!B147:I562,6,FALSE)</f>
        <v>#N/A</v>
      </c>
      <c r="E144" s="193"/>
      <c r="F144" s="142"/>
      <c r="G144" s="142"/>
      <c r="H144" s="142"/>
      <c r="I144" s="142"/>
      <c r="J144" s="142"/>
      <c r="K144" s="142"/>
      <c r="L144" s="142"/>
      <c r="M144" s="142"/>
      <c r="N144" s="142"/>
      <c r="O144" s="142"/>
      <c r="P144" s="142"/>
      <c r="Q144" s="142"/>
      <c r="R144" s="142"/>
      <c r="S144" s="142"/>
      <c r="T144" s="142"/>
      <c r="U144" s="142"/>
      <c r="V144" s="142"/>
      <c r="W144" s="142"/>
      <c r="X144" s="137">
        <f t="shared" si="19"/>
        <v>0</v>
      </c>
      <c r="Y144" s="191">
        <f t="shared" si="20"/>
        <v>0</v>
      </c>
      <c r="Z144" s="181" t="str">
        <f t="shared" si="21"/>
        <v>60%</v>
      </c>
      <c r="AA144" s="178" t="str">
        <f t="shared" si="22"/>
        <v xml:space="preserve"> </v>
      </c>
    </row>
    <row r="145" spans="1:27" ht="15.75" x14ac:dyDescent="0.25">
      <c r="A145" s="3"/>
      <c r="B145" s="187">
        <f>+' Matriz de '!B152</f>
        <v>0</v>
      </c>
      <c r="C145" s="134" t="e">
        <f>+VLOOKUP(B145,' Matriz de '!B148:I563,2,FALSE)</f>
        <v>#N/A</v>
      </c>
      <c r="D145" s="198" t="e">
        <f>+VLOOKUP(B145,' Matriz de '!B148:I563,6,FALSE)</f>
        <v>#N/A</v>
      </c>
      <c r="E145" s="193"/>
      <c r="F145" s="142"/>
      <c r="G145" s="142"/>
      <c r="H145" s="142"/>
      <c r="I145" s="142"/>
      <c r="J145" s="142"/>
      <c r="K145" s="142"/>
      <c r="L145" s="142"/>
      <c r="M145" s="142"/>
      <c r="N145" s="142"/>
      <c r="O145" s="142"/>
      <c r="P145" s="142"/>
      <c r="Q145" s="142"/>
      <c r="R145" s="142"/>
      <c r="S145" s="142"/>
      <c r="T145" s="142"/>
      <c r="U145" s="142"/>
      <c r="V145" s="142"/>
      <c r="W145" s="142"/>
      <c r="X145" s="137">
        <f t="shared" si="19"/>
        <v>0</v>
      </c>
      <c r="Y145" s="191">
        <f t="shared" si="20"/>
        <v>0</v>
      </c>
      <c r="Z145" s="181" t="str">
        <f t="shared" si="21"/>
        <v>60%</v>
      </c>
      <c r="AA145" s="178" t="str">
        <f t="shared" si="22"/>
        <v xml:space="preserve"> </v>
      </c>
    </row>
    <row r="146" spans="1:27" ht="15.75" x14ac:dyDescent="0.25">
      <c r="A146" s="3"/>
      <c r="B146" s="187">
        <f>+' Matriz de '!B153</f>
        <v>0</v>
      </c>
      <c r="C146" s="134" t="e">
        <f>+VLOOKUP(B146,' Matriz de '!B149:I564,2,FALSE)</f>
        <v>#N/A</v>
      </c>
      <c r="D146" s="198" t="e">
        <f>+VLOOKUP(B146,' Matriz de '!B149:I564,6,FALSE)</f>
        <v>#N/A</v>
      </c>
      <c r="E146" s="193"/>
      <c r="F146" s="142"/>
      <c r="G146" s="142"/>
      <c r="H146" s="142"/>
      <c r="I146" s="142"/>
      <c r="J146" s="142"/>
      <c r="K146" s="142"/>
      <c r="L146" s="142"/>
      <c r="M146" s="142"/>
      <c r="N146" s="142"/>
      <c r="O146" s="142"/>
      <c r="P146" s="142"/>
      <c r="Q146" s="142"/>
      <c r="R146" s="142"/>
      <c r="S146" s="142"/>
      <c r="T146" s="142"/>
      <c r="U146" s="142"/>
      <c r="V146" s="142"/>
      <c r="W146" s="142"/>
      <c r="X146" s="137">
        <f t="shared" si="19"/>
        <v>0</v>
      </c>
      <c r="Y146" s="191">
        <f t="shared" si="20"/>
        <v>0</v>
      </c>
      <c r="Z146" s="181" t="str">
        <f t="shared" si="21"/>
        <v>60%</v>
      </c>
      <c r="AA146" s="178" t="str">
        <f t="shared" si="22"/>
        <v xml:space="preserve"> </v>
      </c>
    </row>
    <row r="147" spans="1:27" ht="15.75" x14ac:dyDescent="0.25">
      <c r="A147" s="3"/>
      <c r="B147" s="187">
        <f>+' Matriz de '!B154</f>
        <v>0</v>
      </c>
      <c r="C147" s="134" t="e">
        <f>+VLOOKUP(B147,' Matriz de '!B150:I565,2,FALSE)</f>
        <v>#N/A</v>
      </c>
      <c r="D147" s="198" t="e">
        <f>+VLOOKUP(B147,' Matriz de '!B150:I565,6,FALSE)</f>
        <v>#N/A</v>
      </c>
      <c r="E147" s="193"/>
      <c r="F147" s="142"/>
      <c r="G147" s="142"/>
      <c r="H147" s="142"/>
      <c r="I147" s="142"/>
      <c r="J147" s="142"/>
      <c r="K147" s="142"/>
      <c r="L147" s="142"/>
      <c r="M147" s="142"/>
      <c r="N147" s="142"/>
      <c r="O147" s="142"/>
      <c r="P147" s="142"/>
      <c r="Q147" s="142"/>
      <c r="R147" s="142"/>
      <c r="S147" s="142"/>
      <c r="T147" s="142"/>
      <c r="U147" s="142"/>
      <c r="V147" s="142"/>
      <c r="W147" s="142"/>
      <c r="X147" s="137">
        <f t="shared" si="19"/>
        <v>0</v>
      </c>
      <c r="Y147" s="191">
        <f t="shared" si="20"/>
        <v>0</v>
      </c>
      <c r="Z147" s="181" t="str">
        <f t="shared" si="21"/>
        <v>60%</v>
      </c>
      <c r="AA147" s="178" t="str">
        <f t="shared" si="22"/>
        <v xml:space="preserve"> </v>
      </c>
    </row>
    <row r="148" spans="1:27" ht="15.75" x14ac:dyDescent="0.25">
      <c r="A148" s="3"/>
      <c r="B148" s="187">
        <f>+' Matriz de '!B155</f>
        <v>0</v>
      </c>
      <c r="C148" s="134" t="e">
        <f>+VLOOKUP(B148,' Matriz de '!B151:I566,2,FALSE)</f>
        <v>#N/A</v>
      </c>
      <c r="D148" s="198" t="e">
        <f>+VLOOKUP(B148,' Matriz de '!B151:I566,6,FALSE)</f>
        <v>#N/A</v>
      </c>
      <c r="E148" s="193"/>
      <c r="F148" s="142"/>
      <c r="G148" s="142"/>
      <c r="H148" s="142"/>
      <c r="I148" s="142"/>
      <c r="J148" s="142"/>
      <c r="K148" s="142"/>
      <c r="L148" s="142"/>
      <c r="M148" s="142"/>
      <c r="N148" s="142"/>
      <c r="O148" s="142"/>
      <c r="P148" s="142"/>
      <c r="Q148" s="142"/>
      <c r="R148" s="142"/>
      <c r="S148" s="142"/>
      <c r="T148" s="142"/>
      <c r="U148" s="142"/>
      <c r="V148" s="142"/>
      <c r="W148" s="142"/>
      <c r="X148" s="137">
        <f t="shared" si="19"/>
        <v>0</v>
      </c>
      <c r="Y148" s="191">
        <f t="shared" si="20"/>
        <v>0</v>
      </c>
      <c r="Z148" s="181" t="str">
        <f t="shared" si="21"/>
        <v>60%</v>
      </c>
      <c r="AA148" s="178" t="str">
        <f t="shared" si="22"/>
        <v xml:space="preserve"> </v>
      </c>
    </row>
    <row r="149" spans="1:27" ht="15.75" x14ac:dyDescent="0.25">
      <c r="A149" s="3"/>
      <c r="B149" s="187">
        <f>+' Matriz de '!B156</f>
        <v>0</v>
      </c>
      <c r="C149" s="134" t="e">
        <f>+VLOOKUP(B149,' Matriz de '!B152:I567,2,FALSE)</f>
        <v>#N/A</v>
      </c>
      <c r="D149" s="198" t="e">
        <f>+VLOOKUP(B149,' Matriz de '!B152:I567,6,FALSE)</f>
        <v>#N/A</v>
      </c>
      <c r="E149" s="193"/>
      <c r="F149" s="142"/>
      <c r="G149" s="142"/>
      <c r="H149" s="142"/>
      <c r="I149" s="142"/>
      <c r="J149" s="142"/>
      <c r="K149" s="142"/>
      <c r="L149" s="142"/>
      <c r="M149" s="142"/>
      <c r="N149" s="142"/>
      <c r="O149" s="142"/>
      <c r="P149" s="142"/>
      <c r="Q149" s="142"/>
      <c r="R149" s="142"/>
      <c r="S149" s="142"/>
      <c r="T149" s="142"/>
      <c r="U149" s="142"/>
      <c r="V149" s="142"/>
      <c r="W149" s="142"/>
      <c r="X149" s="137">
        <f t="shared" si="19"/>
        <v>0</v>
      </c>
      <c r="Y149" s="191">
        <f t="shared" si="20"/>
        <v>0</v>
      </c>
      <c r="Z149" s="181" t="str">
        <f t="shared" si="21"/>
        <v>60%</v>
      </c>
      <c r="AA149" s="178" t="str">
        <f t="shared" si="22"/>
        <v xml:space="preserve"> </v>
      </c>
    </row>
    <row r="150" spans="1:27" ht="15.75" x14ac:dyDescent="0.25">
      <c r="A150" s="3"/>
      <c r="B150" s="187">
        <f>+' Matriz de '!B157</f>
        <v>0</v>
      </c>
      <c r="C150" s="134" t="e">
        <f>+VLOOKUP(B150,' Matriz de '!B153:I568,2,FALSE)</f>
        <v>#N/A</v>
      </c>
      <c r="D150" s="198" t="e">
        <f>+VLOOKUP(B150,' Matriz de '!B153:I568,6,FALSE)</f>
        <v>#N/A</v>
      </c>
      <c r="E150" s="193"/>
      <c r="F150" s="142"/>
      <c r="G150" s="142"/>
      <c r="H150" s="142"/>
      <c r="I150" s="142"/>
      <c r="J150" s="142"/>
      <c r="K150" s="142"/>
      <c r="L150" s="142"/>
      <c r="M150" s="142"/>
      <c r="N150" s="142"/>
      <c r="O150" s="142"/>
      <c r="P150" s="142"/>
      <c r="Q150" s="142"/>
      <c r="R150" s="142"/>
      <c r="S150" s="142"/>
      <c r="T150" s="142"/>
      <c r="U150" s="142"/>
      <c r="V150" s="142"/>
      <c r="W150" s="142"/>
      <c r="X150" s="137">
        <f t="shared" si="19"/>
        <v>0</v>
      </c>
      <c r="Y150" s="191">
        <f t="shared" si="20"/>
        <v>0</v>
      </c>
      <c r="Z150" s="181" t="str">
        <f t="shared" si="21"/>
        <v>60%</v>
      </c>
      <c r="AA150" s="178" t="str">
        <f t="shared" si="22"/>
        <v xml:space="preserve"> </v>
      </c>
    </row>
    <row r="151" spans="1:27" ht="15.75" x14ac:dyDescent="0.25">
      <c r="A151" s="3"/>
      <c r="B151" s="187">
        <f>+' Matriz de '!B158</f>
        <v>0</v>
      </c>
      <c r="C151" s="134" t="e">
        <f>+VLOOKUP(B151,' Matriz de '!B154:I569,2,FALSE)</f>
        <v>#N/A</v>
      </c>
      <c r="D151" s="198" t="e">
        <f>+VLOOKUP(B151,' Matriz de '!B154:I569,6,FALSE)</f>
        <v>#N/A</v>
      </c>
      <c r="E151" s="193"/>
      <c r="F151" s="142"/>
      <c r="G151" s="142"/>
      <c r="H151" s="142"/>
      <c r="I151" s="142"/>
      <c r="J151" s="142"/>
      <c r="K151" s="142"/>
      <c r="L151" s="142"/>
      <c r="M151" s="142"/>
      <c r="N151" s="142"/>
      <c r="O151" s="142"/>
      <c r="P151" s="142"/>
      <c r="Q151" s="142"/>
      <c r="R151" s="142"/>
      <c r="S151" s="142"/>
      <c r="T151" s="142"/>
      <c r="U151" s="142"/>
      <c r="V151" s="142"/>
      <c r="W151" s="142"/>
      <c r="X151" s="137">
        <f t="shared" si="19"/>
        <v>0</v>
      </c>
      <c r="Y151" s="191">
        <f t="shared" si="20"/>
        <v>0</v>
      </c>
      <c r="Z151" s="181" t="str">
        <f t="shared" si="21"/>
        <v>60%</v>
      </c>
      <c r="AA151" s="178" t="str">
        <f t="shared" si="22"/>
        <v xml:space="preserve"> </v>
      </c>
    </row>
    <row r="152" spans="1:27" ht="15.75" x14ac:dyDescent="0.25">
      <c r="A152" s="3"/>
      <c r="B152" s="187">
        <f>+' Matriz de '!B159</f>
        <v>0</v>
      </c>
      <c r="C152" s="134" t="e">
        <f>+VLOOKUP(B152,' Matriz de '!B155:I570,2,FALSE)</f>
        <v>#N/A</v>
      </c>
      <c r="D152" s="198" t="e">
        <f>+VLOOKUP(B152,' Matriz de '!B155:I570,6,FALSE)</f>
        <v>#N/A</v>
      </c>
      <c r="E152" s="193"/>
      <c r="F152" s="142"/>
      <c r="G152" s="142"/>
      <c r="H152" s="142"/>
      <c r="I152" s="142"/>
      <c r="J152" s="142"/>
      <c r="K152" s="142"/>
      <c r="L152" s="142"/>
      <c r="M152" s="142"/>
      <c r="N152" s="142"/>
      <c r="O152" s="142"/>
      <c r="P152" s="142"/>
      <c r="Q152" s="142"/>
      <c r="R152" s="142"/>
      <c r="S152" s="142"/>
      <c r="T152" s="142"/>
      <c r="U152" s="142"/>
      <c r="V152" s="142"/>
      <c r="W152" s="142"/>
      <c r="X152" s="137">
        <f t="shared" si="19"/>
        <v>0</v>
      </c>
      <c r="Y152" s="191">
        <f t="shared" si="20"/>
        <v>0</v>
      </c>
      <c r="Z152" s="181" t="str">
        <f t="shared" si="21"/>
        <v>60%</v>
      </c>
      <c r="AA152" s="178" t="str">
        <f t="shared" si="22"/>
        <v xml:space="preserve"> </v>
      </c>
    </row>
    <row r="153" spans="1:27" ht="15.75" x14ac:dyDescent="0.25">
      <c r="A153" s="3"/>
      <c r="B153" s="187">
        <f>+' Matriz de '!B160</f>
        <v>0</v>
      </c>
      <c r="C153" s="134" t="e">
        <f>+VLOOKUP(B153,' Matriz de '!B156:I571,2,FALSE)</f>
        <v>#N/A</v>
      </c>
      <c r="D153" s="198" t="e">
        <f>+VLOOKUP(B153,' Matriz de '!B156:I571,6,FALSE)</f>
        <v>#N/A</v>
      </c>
      <c r="E153" s="193"/>
      <c r="F153" s="142"/>
      <c r="G153" s="142"/>
      <c r="H153" s="142"/>
      <c r="I153" s="142"/>
      <c r="J153" s="142"/>
      <c r="K153" s="142"/>
      <c r="L153" s="142"/>
      <c r="M153" s="142"/>
      <c r="N153" s="142"/>
      <c r="O153" s="142"/>
      <c r="P153" s="142"/>
      <c r="Q153" s="142"/>
      <c r="R153" s="142"/>
      <c r="S153" s="142"/>
      <c r="T153" s="142"/>
      <c r="U153" s="142"/>
      <c r="V153" s="142"/>
      <c r="W153" s="142"/>
      <c r="X153" s="137">
        <f t="shared" si="19"/>
        <v>0</v>
      </c>
      <c r="Y153" s="191">
        <f t="shared" si="20"/>
        <v>0</v>
      </c>
      <c r="Z153" s="181" t="str">
        <f t="shared" si="21"/>
        <v>60%</v>
      </c>
      <c r="AA153" s="178" t="str">
        <f t="shared" si="22"/>
        <v xml:space="preserve"> </v>
      </c>
    </row>
    <row r="154" spans="1:27" ht="15.75" x14ac:dyDescent="0.25">
      <c r="A154" s="3"/>
      <c r="B154" s="187">
        <f>+' Matriz de '!B161</f>
        <v>0</v>
      </c>
      <c r="C154" s="134" t="e">
        <f>+VLOOKUP(B154,' Matriz de '!B157:I572,2,FALSE)</f>
        <v>#N/A</v>
      </c>
      <c r="D154" s="198" t="e">
        <f>+VLOOKUP(B154,' Matriz de '!B157:I572,6,FALSE)</f>
        <v>#N/A</v>
      </c>
      <c r="E154" s="193"/>
      <c r="F154" s="142"/>
      <c r="G154" s="142"/>
      <c r="H154" s="142"/>
      <c r="I154" s="142"/>
      <c r="J154" s="142"/>
      <c r="K154" s="142"/>
      <c r="L154" s="142"/>
      <c r="M154" s="142"/>
      <c r="N154" s="142"/>
      <c r="O154" s="142"/>
      <c r="P154" s="142"/>
      <c r="Q154" s="142"/>
      <c r="R154" s="142"/>
      <c r="S154" s="142"/>
      <c r="T154" s="142"/>
      <c r="U154" s="142"/>
      <c r="V154" s="142"/>
      <c r="W154" s="142"/>
      <c r="X154" s="137">
        <f t="shared" si="19"/>
        <v>0</v>
      </c>
      <c r="Y154" s="191">
        <f t="shared" si="20"/>
        <v>0</v>
      </c>
      <c r="Z154" s="181" t="str">
        <f t="shared" si="21"/>
        <v>60%</v>
      </c>
      <c r="AA154" s="178" t="str">
        <f t="shared" si="22"/>
        <v xml:space="preserve"> </v>
      </c>
    </row>
    <row r="155" spans="1:27" ht="15.75" x14ac:dyDescent="0.25">
      <c r="A155" s="3"/>
      <c r="B155" s="187">
        <f>+' Matriz de '!B162</f>
        <v>0</v>
      </c>
      <c r="C155" s="134" t="e">
        <f>+VLOOKUP(B155,' Matriz de '!B158:I573,2,FALSE)</f>
        <v>#N/A</v>
      </c>
      <c r="D155" s="198" t="e">
        <f>+VLOOKUP(B155,' Matriz de '!B158:I573,6,FALSE)</f>
        <v>#N/A</v>
      </c>
      <c r="E155" s="193"/>
      <c r="F155" s="142"/>
      <c r="G155" s="142"/>
      <c r="H155" s="142"/>
      <c r="I155" s="142"/>
      <c r="J155" s="142"/>
      <c r="K155" s="142"/>
      <c r="L155" s="142"/>
      <c r="M155" s="142"/>
      <c r="N155" s="142"/>
      <c r="O155" s="142"/>
      <c r="P155" s="142"/>
      <c r="Q155" s="142"/>
      <c r="R155" s="142"/>
      <c r="S155" s="142"/>
      <c r="T155" s="142"/>
      <c r="U155" s="142"/>
      <c r="V155" s="142"/>
      <c r="W155" s="142"/>
      <c r="X155" s="137">
        <f t="shared" si="19"/>
        <v>0</v>
      </c>
      <c r="Y155" s="191">
        <f t="shared" si="20"/>
        <v>0</v>
      </c>
      <c r="Z155" s="181" t="str">
        <f t="shared" si="21"/>
        <v>60%</v>
      </c>
      <c r="AA155" s="178" t="str">
        <f t="shared" si="22"/>
        <v xml:space="preserve"> </v>
      </c>
    </row>
    <row r="156" spans="1:27" ht="15.75" x14ac:dyDescent="0.25">
      <c r="A156" s="3"/>
      <c r="B156" s="187">
        <f>+' Matriz de '!B163</f>
        <v>0</v>
      </c>
      <c r="C156" s="134" t="e">
        <f>+VLOOKUP(B156,' Matriz de '!B159:I574,2,FALSE)</f>
        <v>#N/A</v>
      </c>
      <c r="D156" s="198" t="e">
        <f>+VLOOKUP(B156,' Matriz de '!B159:I574,6,FALSE)</f>
        <v>#N/A</v>
      </c>
      <c r="E156" s="193"/>
      <c r="F156" s="142"/>
      <c r="G156" s="142"/>
      <c r="H156" s="142"/>
      <c r="I156" s="142"/>
      <c r="J156" s="142"/>
      <c r="K156" s="142"/>
      <c r="L156" s="142"/>
      <c r="M156" s="142"/>
      <c r="N156" s="142"/>
      <c r="O156" s="142"/>
      <c r="P156" s="142"/>
      <c r="Q156" s="142"/>
      <c r="R156" s="142"/>
      <c r="S156" s="142"/>
      <c r="T156" s="142"/>
      <c r="U156" s="142"/>
      <c r="V156" s="142"/>
      <c r="W156" s="142"/>
      <c r="X156" s="137">
        <f t="shared" si="19"/>
        <v>0</v>
      </c>
      <c r="Y156" s="191">
        <f t="shared" si="20"/>
        <v>0</v>
      </c>
      <c r="Z156" s="181" t="str">
        <f t="shared" si="21"/>
        <v>60%</v>
      </c>
      <c r="AA156" s="178" t="str">
        <f t="shared" si="22"/>
        <v xml:space="preserve"> </v>
      </c>
    </row>
    <row r="157" spans="1:27" ht="15.75" x14ac:dyDescent="0.25">
      <c r="A157" s="3"/>
      <c r="B157" s="187">
        <f>+' Matriz de '!B164</f>
        <v>0</v>
      </c>
      <c r="C157" s="134" t="e">
        <f>+VLOOKUP(B157,' Matriz de '!B160:I575,2,FALSE)</f>
        <v>#N/A</v>
      </c>
      <c r="D157" s="198" t="e">
        <f>+VLOOKUP(B157,' Matriz de '!B160:I575,6,FALSE)</f>
        <v>#N/A</v>
      </c>
      <c r="E157" s="193"/>
      <c r="F157" s="142"/>
      <c r="G157" s="142"/>
      <c r="H157" s="142"/>
      <c r="I157" s="142"/>
      <c r="J157" s="142"/>
      <c r="K157" s="142"/>
      <c r="L157" s="142"/>
      <c r="M157" s="142"/>
      <c r="N157" s="142"/>
      <c r="O157" s="142"/>
      <c r="P157" s="142"/>
      <c r="Q157" s="142"/>
      <c r="R157" s="142"/>
      <c r="S157" s="142"/>
      <c r="T157" s="142"/>
      <c r="U157" s="142"/>
      <c r="V157" s="142"/>
      <c r="W157" s="142"/>
      <c r="X157" s="137">
        <f t="shared" si="19"/>
        <v>0</v>
      </c>
      <c r="Y157" s="191">
        <f t="shared" si="20"/>
        <v>0</v>
      </c>
      <c r="Z157" s="181" t="str">
        <f t="shared" si="21"/>
        <v>60%</v>
      </c>
      <c r="AA157" s="178" t="str">
        <f t="shared" si="22"/>
        <v xml:space="preserve"> </v>
      </c>
    </row>
    <row r="158" spans="1:27" ht="15.75" x14ac:dyDescent="0.25">
      <c r="A158" s="3"/>
      <c r="B158" s="187">
        <f>+' Matriz de '!B165</f>
        <v>0</v>
      </c>
      <c r="C158" s="134" t="e">
        <f>+VLOOKUP(B158,' Matriz de '!B161:I576,2,FALSE)</f>
        <v>#N/A</v>
      </c>
      <c r="D158" s="198" t="e">
        <f>+VLOOKUP(B158,' Matriz de '!B161:I576,6,FALSE)</f>
        <v>#N/A</v>
      </c>
      <c r="E158" s="193"/>
      <c r="F158" s="142"/>
      <c r="G158" s="142"/>
      <c r="H158" s="142"/>
      <c r="I158" s="142"/>
      <c r="J158" s="142"/>
      <c r="K158" s="142"/>
      <c r="L158" s="142"/>
      <c r="M158" s="142"/>
      <c r="N158" s="142"/>
      <c r="O158" s="142"/>
      <c r="P158" s="142"/>
      <c r="Q158" s="142"/>
      <c r="R158" s="142"/>
      <c r="S158" s="142"/>
      <c r="T158" s="142"/>
      <c r="U158" s="142"/>
      <c r="V158" s="142"/>
      <c r="W158" s="142"/>
      <c r="X158" s="137">
        <f t="shared" si="19"/>
        <v>0</v>
      </c>
      <c r="Y158" s="191">
        <f t="shared" si="20"/>
        <v>0</v>
      </c>
      <c r="Z158" s="181" t="str">
        <f t="shared" si="21"/>
        <v>60%</v>
      </c>
      <c r="AA158" s="178" t="str">
        <f t="shared" si="22"/>
        <v xml:space="preserve"> </v>
      </c>
    </row>
    <row r="159" spans="1:27" ht="15.75" x14ac:dyDescent="0.25">
      <c r="A159" s="3"/>
      <c r="B159" s="187">
        <f>+' Matriz de '!B166</f>
        <v>0</v>
      </c>
      <c r="C159" s="134" t="e">
        <f>+VLOOKUP(B159,' Matriz de '!B162:I577,2,FALSE)</f>
        <v>#N/A</v>
      </c>
      <c r="D159" s="198" t="e">
        <f>+VLOOKUP(B159,' Matriz de '!B162:I577,6,FALSE)</f>
        <v>#N/A</v>
      </c>
      <c r="E159" s="193"/>
      <c r="F159" s="142"/>
      <c r="G159" s="142"/>
      <c r="H159" s="142"/>
      <c r="I159" s="142"/>
      <c r="J159" s="142"/>
      <c r="K159" s="142"/>
      <c r="L159" s="142"/>
      <c r="M159" s="142"/>
      <c r="N159" s="142"/>
      <c r="O159" s="142"/>
      <c r="P159" s="142"/>
      <c r="Q159" s="142"/>
      <c r="R159" s="142"/>
      <c r="S159" s="142"/>
      <c r="T159" s="142"/>
      <c r="U159" s="142"/>
      <c r="V159" s="142"/>
      <c r="W159" s="142"/>
      <c r="X159" s="137">
        <f t="shared" si="19"/>
        <v>0</v>
      </c>
      <c r="Y159" s="191">
        <f t="shared" si="20"/>
        <v>0</v>
      </c>
      <c r="Z159" s="181" t="str">
        <f t="shared" si="21"/>
        <v>60%</v>
      </c>
      <c r="AA159" s="178" t="str">
        <f t="shared" si="22"/>
        <v xml:space="preserve"> </v>
      </c>
    </row>
    <row r="160" spans="1:27" ht="15.75" x14ac:dyDescent="0.25">
      <c r="A160" s="3"/>
      <c r="B160" s="187">
        <f>+' Matriz de '!B167</f>
        <v>0</v>
      </c>
      <c r="C160" s="134" t="e">
        <f>+VLOOKUP(B160,' Matriz de '!B163:I578,2,FALSE)</f>
        <v>#N/A</v>
      </c>
      <c r="D160" s="198" t="e">
        <f>+VLOOKUP(B160,' Matriz de '!B163:I578,6,FALSE)</f>
        <v>#N/A</v>
      </c>
      <c r="E160" s="193"/>
      <c r="F160" s="142"/>
      <c r="G160" s="142"/>
      <c r="H160" s="142"/>
      <c r="I160" s="142"/>
      <c r="J160" s="142"/>
      <c r="K160" s="142"/>
      <c r="L160" s="142"/>
      <c r="M160" s="142"/>
      <c r="N160" s="142"/>
      <c r="O160" s="142"/>
      <c r="P160" s="142"/>
      <c r="Q160" s="142"/>
      <c r="R160" s="142"/>
      <c r="S160" s="142"/>
      <c r="T160" s="142"/>
      <c r="U160" s="142"/>
      <c r="V160" s="142"/>
      <c r="W160" s="142"/>
      <c r="X160" s="137">
        <f t="shared" si="19"/>
        <v>0</v>
      </c>
      <c r="Y160" s="191">
        <f t="shared" si="20"/>
        <v>0</v>
      </c>
      <c r="Z160" s="181" t="str">
        <f t="shared" si="21"/>
        <v>60%</v>
      </c>
      <c r="AA160" s="178" t="str">
        <f t="shared" si="22"/>
        <v xml:space="preserve"> </v>
      </c>
    </row>
    <row r="161" spans="1:27" ht="15.75" x14ac:dyDescent="0.25">
      <c r="A161" s="3"/>
      <c r="B161" s="187">
        <f>+' Matriz de '!B168</f>
        <v>0</v>
      </c>
      <c r="C161" s="134" t="e">
        <f>+VLOOKUP(B161,' Matriz de '!B164:I579,2,FALSE)</f>
        <v>#N/A</v>
      </c>
      <c r="D161" s="198" t="e">
        <f>+VLOOKUP(B161,' Matriz de '!B164:I579,6,FALSE)</f>
        <v>#N/A</v>
      </c>
      <c r="E161" s="193"/>
      <c r="F161" s="142"/>
      <c r="G161" s="142"/>
      <c r="H161" s="142"/>
      <c r="I161" s="142"/>
      <c r="J161" s="142"/>
      <c r="K161" s="142"/>
      <c r="L161" s="142"/>
      <c r="M161" s="142"/>
      <c r="N161" s="142"/>
      <c r="O161" s="142"/>
      <c r="P161" s="142"/>
      <c r="Q161" s="142"/>
      <c r="R161" s="142"/>
      <c r="S161" s="142"/>
      <c r="T161" s="142"/>
      <c r="U161" s="142"/>
      <c r="V161" s="142"/>
      <c r="W161" s="142"/>
      <c r="X161" s="137">
        <f t="shared" si="19"/>
        <v>0</v>
      </c>
      <c r="Y161" s="191">
        <f t="shared" si="20"/>
        <v>0</v>
      </c>
      <c r="Z161" s="181" t="str">
        <f t="shared" si="21"/>
        <v>60%</v>
      </c>
      <c r="AA161" s="178" t="str">
        <f t="shared" si="22"/>
        <v xml:space="preserve"> </v>
      </c>
    </row>
    <row r="162" spans="1:27" ht="15.75" x14ac:dyDescent="0.25">
      <c r="A162" s="3"/>
      <c r="B162" s="187">
        <f>+' Matriz de '!B169</f>
        <v>0</v>
      </c>
      <c r="C162" s="134" t="e">
        <f>+VLOOKUP(B162,' Matriz de '!B165:I580,2,FALSE)</f>
        <v>#N/A</v>
      </c>
      <c r="D162" s="198" t="e">
        <f>+VLOOKUP(B162,' Matriz de '!B165:I580,6,FALSE)</f>
        <v>#N/A</v>
      </c>
      <c r="E162" s="193"/>
      <c r="F162" s="142"/>
      <c r="G162" s="142"/>
      <c r="H162" s="142"/>
      <c r="I162" s="142"/>
      <c r="J162" s="142"/>
      <c r="K162" s="142"/>
      <c r="L162" s="142"/>
      <c r="M162" s="142"/>
      <c r="N162" s="142"/>
      <c r="O162" s="142"/>
      <c r="P162" s="142"/>
      <c r="Q162" s="142"/>
      <c r="R162" s="142"/>
      <c r="S162" s="142"/>
      <c r="T162" s="142"/>
      <c r="U162" s="142"/>
      <c r="V162" s="142"/>
      <c r="W162" s="142"/>
      <c r="X162" s="137">
        <f t="shared" si="19"/>
        <v>0</v>
      </c>
      <c r="Y162" s="191">
        <f t="shared" si="20"/>
        <v>0</v>
      </c>
      <c r="Z162" s="181" t="str">
        <f t="shared" si="21"/>
        <v>60%</v>
      </c>
      <c r="AA162" s="178" t="str">
        <f t="shared" si="22"/>
        <v xml:space="preserve"> </v>
      </c>
    </row>
    <row r="163" spans="1:27" ht="15.75" x14ac:dyDescent="0.25">
      <c r="A163" s="3"/>
      <c r="B163" s="187">
        <f>+' Matriz de '!B170</f>
        <v>0</v>
      </c>
      <c r="C163" s="134" t="e">
        <f>+VLOOKUP(B163,' Matriz de '!B166:I581,2,FALSE)</f>
        <v>#N/A</v>
      </c>
      <c r="D163" s="198" t="e">
        <f>+VLOOKUP(B163,' Matriz de '!B166:I581,6,FALSE)</f>
        <v>#N/A</v>
      </c>
      <c r="E163" s="193"/>
      <c r="F163" s="142"/>
      <c r="G163" s="142"/>
      <c r="H163" s="142"/>
      <c r="I163" s="142"/>
      <c r="J163" s="142"/>
      <c r="K163" s="142"/>
      <c r="L163" s="142"/>
      <c r="M163" s="142"/>
      <c r="N163" s="142"/>
      <c r="O163" s="142"/>
      <c r="P163" s="142"/>
      <c r="Q163" s="142"/>
      <c r="R163" s="142"/>
      <c r="S163" s="142"/>
      <c r="T163" s="142"/>
      <c r="U163" s="142"/>
      <c r="V163" s="142"/>
      <c r="W163" s="142"/>
      <c r="X163" s="137">
        <f t="shared" si="19"/>
        <v>0</v>
      </c>
      <c r="Y163" s="191">
        <f t="shared" si="20"/>
        <v>0</v>
      </c>
      <c r="Z163" s="181" t="str">
        <f t="shared" si="21"/>
        <v>60%</v>
      </c>
      <c r="AA163" s="178" t="str">
        <f t="shared" si="22"/>
        <v xml:space="preserve"> </v>
      </c>
    </row>
    <row r="164" spans="1:27" ht="16.5" thickBot="1" x14ac:dyDescent="0.3">
      <c r="A164" s="3"/>
      <c r="B164" s="199">
        <f>+' Matriz de '!B171</f>
        <v>0</v>
      </c>
      <c r="C164" s="200" t="e">
        <f>+VLOOKUP(B164,' Matriz de '!B167:I582,2,FALSE)</f>
        <v>#N/A</v>
      </c>
      <c r="D164" s="201" t="e">
        <f>+VLOOKUP(B164,' Matriz de '!B167:I582,6,FALSE)</f>
        <v>#N/A</v>
      </c>
      <c r="E164" s="194"/>
      <c r="F164" s="195"/>
      <c r="G164" s="195"/>
      <c r="H164" s="195"/>
      <c r="I164" s="195"/>
      <c r="J164" s="195"/>
      <c r="K164" s="195"/>
      <c r="L164" s="195"/>
      <c r="M164" s="195"/>
      <c r="N164" s="195"/>
      <c r="O164" s="195"/>
      <c r="P164" s="195"/>
      <c r="Q164" s="195"/>
      <c r="R164" s="195"/>
      <c r="S164" s="195"/>
      <c r="T164" s="195"/>
      <c r="U164" s="195"/>
      <c r="V164" s="195"/>
      <c r="W164" s="195"/>
      <c r="X164" s="196">
        <f t="shared" si="19"/>
        <v>0</v>
      </c>
      <c r="Y164" s="197">
        <f t="shared" si="20"/>
        <v>0</v>
      </c>
      <c r="Z164" s="182" t="str">
        <f t="shared" si="21"/>
        <v>60%</v>
      </c>
      <c r="AA164" s="179" t="str">
        <f t="shared" si="22"/>
        <v xml:space="preserve"> </v>
      </c>
    </row>
    <row r="165" spans="1:27" ht="15.75" hidden="1" x14ac:dyDescent="0.25">
      <c r="A165" s="3"/>
      <c r="B165" s="55"/>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4">
        <f t="shared" ref="X165:X182" si="23">COUNTIF(E165:W165,"SI")</f>
        <v>0</v>
      </c>
      <c r="Y165" s="184">
        <f t="shared" ref="Y165:Y182" si="24">COUNTIF(E165:X165,"NO")</f>
        <v>0</v>
      </c>
      <c r="Z165" s="180" t="str">
        <f t="shared" ref="Z165:Z182" si="25">IF(X165&lt;=5,"60%",IF(X165&lt;=11,"80%","100%"))</f>
        <v>60%</v>
      </c>
      <c r="AA165" s="177" t="str">
        <f t="shared" ref="AA165:AA182" si="26">IF(T165="SI","Catastrófico",(IF(X165=0," ",(IF(X165&lt;=5,"Moderado",IF(X165&lt;=11,"Mayor",IF(X165&gt;=12,"Catastrófico")))))))</f>
        <v xml:space="preserve"> </v>
      </c>
    </row>
    <row r="166" spans="1:27" ht="15.75" hidden="1" x14ac:dyDescent="0.25">
      <c r="A166" s="3"/>
      <c r="B166" s="4"/>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7">
        <f t="shared" si="23"/>
        <v>0</v>
      </c>
      <c r="Y166" s="137">
        <f t="shared" si="24"/>
        <v>0</v>
      </c>
      <c r="Z166" s="136" t="str">
        <f t="shared" si="25"/>
        <v>60%</v>
      </c>
      <c r="AA166" s="138" t="str">
        <f t="shared" si="26"/>
        <v xml:space="preserve"> </v>
      </c>
    </row>
    <row r="167" spans="1:27" ht="15.75" hidden="1" x14ac:dyDescent="0.25">
      <c r="A167" s="3"/>
      <c r="B167" s="4"/>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7">
        <f t="shared" si="23"/>
        <v>0</v>
      </c>
      <c r="Y167" s="137">
        <f t="shared" si="24"/>
        <v>0</v>
      </c>
      <c r="Z167" s="136" t="str">
        <f t="shared" si="25"/>
        <v>60%</v>
      </c>
      <c r="AA167" s="138" t="str">
        <f t="shared" si="26"/>
        <v xml:space="preserve"> </v>
      </c>
    </row>
    <row r="168" spans="1:27" ht="15.75" hidden="1" x14ac:dyDescent="0.25">
      <c r="A168" s="3"/>
      <c r="B168" s="4"/>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7">
        <f t="shared" si="23"/>
        <v>0</v>
      </c>
      <c r="Y168" s="137">
        <f t="shared" si="24"/>
        <v>0</v>
      </c>
      <c r="Z168" s="136" t="str">
        <f t="shared" si="25"/>
        <v>60%</v>
      </c>
      <c r="AA168" s="138" t="str">
        <f t="shared" si="26"/>
        <v xml:space="preserve"> </v>
      </c>
    </row>
    <row r="169" spans="1:27" ht="15.75" hidden="1" x14ac:dyDescent="0.25">
      <c r="A169" s="3"/>
      <c r="B169" s="4"/>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7">
        <f t="shared" si="23"/>
        <v>0</v>
      </c>
      <c r="Y169" s="137">
        <f t="shared" si="24"/>
        <v>0</v>
      </c>
      <c r="Z169" s="136" t="str">
        <f t="shared" si="25"/>
        <v>60%</v>
      </c>
      <c r="AA169" s="138" t="str">
        <f t="shared" si="26"/>
        <v xml:space="preserve"> </v>
      </c>
    </row>
    <row r="170" spans="1:27" ht="15.75" hidden="1" x14ac:dyDescent="0.25">
      <c r="A170" s="3"/>
      <c r="B170" s="4"/>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7">
        <f t="shared" si="23"/>
        <v>0</v>
      </c>
      <c r="Y170" s="137">
        <f t="shared" si="24"/>
        <v>0</v>
      </c>
      <c r="Z170" s="136" t="str">
        <f t="shared" si="25"/>
        <v>60%</v>
      </c>
      <c r="AA170" s="138" t="str">
        <f t="shared" si="26"/>
        <v xml:space="preserve"> </v>
      </c>
    </row>
    <row r="171" spans="1:27" ht="15.75" hidden="1" x14ac:dyDescent="0.25">
      <c r="A171" s="3"/>
      <c r="B171" s="4"/>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7">
        <f t="shared" si="23"/>
        <v>0</v>
      </c>
      <c r="Y171" s="137">
        <f t="shared" si="24"/>
        <v>0</v>
      </c>
      <c r="Z171" s="136" t="str">
        <f t="shared" si="25"/>
        <v>60%</v>
      </c>
      <c r="AA171" s="138" t="str">
        <f t="shared" si="26"/>
        <v xml:space="preserve"> </v>
      </c>
    </row>
    <row r="172" spans="1:27" ht="15.75" hidden="1" x14ac:dyDescent="0.25">
      <c r="A172" s="3"/>
      <c r="B172" s="4"/>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7">
        <f t="shared" si="23"/>
        <v>0</v>
      </c>
      <c r="Y172" s="137">
        <f t="shared" si="24"/>
        <v>0</v>
      </c>
      <c r="Z172" s="136" t="str">
        <f t="shared" si="25"/>
        <v>60%</v>
      </c>
      <c r="AA172" s="138" t="str">
        <f t="shared" si="26"/>
        <v xml:space="preserve"> </v>
      </c>
    </row>
    <row r="173" spans="1:27" ht="15.75" hidden="1" x14ac:dyDescent="0.25">
      <c r="A173" s="3"/>
      <c r="B173" s="4"/>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7">
        <f t="shared" si="23"/>
        <v>0</v>
      </c>
      <c r="Y173" s="137">
        <f t="shared" si="24"/>
        <v>0</v>
      </c>
      <c r="Z173" s="136" t="str">
        <f t="shared" si="25"/>
        <v>60%</v>
      </c>
      <c r="AA173" s="138" t="str">
        <f t="shared" si="26"/>
        <v xml:space="preserve"> </v>
      </c>
    </row>
    <row r="174" spans="1:27" ht="15.75" hidden="1" x14ac:dyDescent="0.25">
      <c r="A174" s="3"/>
      <c r="B174" s="4"/>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7">
        <f t="shared" si="23"/>
        <v>0</v>
      </c>
      <c r="Y174" s="137">
        <f t="shared" si="24"/>
        <v>0</v>
      </c>
      <c r="Z174" s="136" t="str">
        <f t="shared" si="25"/>
        <v>60%</v>
      </c>
      <c r="AA174" s="138" t="str">
        <f t="shared" si="26"/>
        <v xml:space="preserve"> </v>
      </c>
    </row>
    <row r="175" spans="1:27" ht="15.75" hidden="1" x14ac:dyDescent="0.25">
      <c r="A175" s="3"/>
      <c r="B175" s="4"/>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7">
        <f t="shared" si="23"/>
        <v>0</v>
      </c>
      <c r="Y175" s="137">
        <f t="shared" si="24"/>
        <v>0</v>
      </c>
      <c r="Z175" s="136" t="str">
        <f t="shared" si="25"/>
        <v>60%</v>
      </c>
      <c r="AA175" s="138" t="str">
        <f t="shared" si="26"/>
        <v xml:space="preserve"> </v>
      </c>
    </row>
    <row r="176" spans="1:27" ht="15.75" hidden="1" x14ac:dyDescent="0.25">
      <c r="A176" s="3"/>
      <c r="B176" s="4"/>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7">
        <f t="shared" si="23"/>
        <v>0</v>
      </c>
      <c r="Y176" s="137">
        <f t="shared" si="24"/>
        <v>0</v>
      </c>
      <c r="Z176" s="136" t="str">
        <f t="shared" si="25"/>
        <v>60%</v>
      </c>
      <c r="AA176" s="138" t="str">
        <f t="shared" si="26"/>
        <v xml:space="preserve"> </v>
      </c>
    </row>
    <row r="177" spans="1:27" ht="15.75" hidden="1" x14ac:dyDescent="0.25">
      <c r="A177" s="3"/>
      <c r="B177" s="4"/>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7">
        <f t="shared" si="23"/>
        <v>0</v>
      </c>
      <c r="Y177" s="137">
        <f t="shared" si="24"/>
        <v>0</v>
      </c>
      <c r="Z177" s="136" t="str">
        <f t="shared" si="25"/>
        <v>60%</v>
      </c>
      <c r="AA177" s="138" t="str">
        <f t="shared" si="26"/>
        <v xml:space="preserve"> </v>
      </c>
    </row>
    <row r="178" spans="1:27" ht="15.75" hidden="1" x14ac:dyDescent="0.25">
      <c r="A178" s="3"/>
      <c r="B178" s="4"/>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7">
        <f t="shared" si="23"/>
        <v>0</v>
      </c>
      <c r="Y178" s="137">
        <f t="shared" si="24"/>
        <v>0</v>
      </c>
      <c r="Z178" s="136" t="str">
        <f t="shared" si="25"/>
        <v>60%</v>
      </c>
      <c r="AA178" s="138" t="str">
        <f t="shared" si="26"/>
        <v xml:space="preserve"> </v>
      </c>
    </row>
    <row r="179" spans="1:27" ht="15.75" hidden="1" x14ac:dyDescent="0.25">
      <c r="A179" s="3"/>
      <c r="B179" s="4"/>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7">
        <f t="shared" si="23"/>
        <v>0</v>
      </c>
      <c r="Y179" s="137">
        <f t="shared" si="24"/>
        <v>0</v>
      </c>
      <c r="Z179" s="136" t="str">
        <f t="shared" si="25"/>
        <v>60%</v>
      </c>
      <c r="AA179" s="138" t="str">
        <f t="shared" si="26"/>
        <v xml:space="preserve"> </v>
      </c>
    </row>
    <row r="180" spans="1:27" ht="15.75" hidden="1" x14ac:dyDescent="0.25">
      <c r="A180" s="3"/>
      <c r="B180" s="4"/>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7">
        <f t="shared" si="23"/>
        <v>0</v>
      </c>
      <c r="Y180" s="137">
        <f t="shared" si="24"/>
        <v>0</v>
      </c>
      <c r="Z180" s="136" t="str">
        <f t="shared" si="25"/>
        <v>60%</v>
      </c>
      <c r="AA180" s="138" t="str">
        <f t="shared" si="26"/>
        <v xml:space="preserve"> </v>
      </c>
    </row>
    <row r="181" spans="1:27" ht="15.75" hidden="1" x14ac:dyDescent="0.25">
      <c r="A181" s="3"/>
      <c r="B181" s="4"/>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7">
        <f t="shared" si="23"/>
        <v>0</v>
      </c>
      <c r="Y181" s="137">
        <f t="shared" si="24"/>
        <v>0</v>
      </c>
      <c r="Z181" s="136" t="str">
        <f t="shared" si="25"/>
        <v>60%</v>
      </c>
      <c r="AA181" s="138" t="str">
        <f t="shared" si="26"/>
        <v xml:space="preserve"> </v>
      </c>
    </row>
    <row r="182" spans="1:27" ht="15.75" hidden="1" x14ac:dyDescent="0.25">
      <c r="A182" s="3"/>
      <c r="B182" s="4"/>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7">
        <f t="shared" si="23"/>
        <v>0</v>
      </c>
      <c r="Y182" s="137">
        <f t="shared" si="24"/>
        <v>0</v>
      </c>
      <c r="Z182" s="136" t="str">
        <f t="shared" si="25"/>
        <v>60%</v>
      </c>
      <c r="AA182" s="138" t="str">
        <f t="shared" si="26"/>
        <v xml:space="preserve"> </v>
      </c>
    </row>
    <row r="183" spans="1:27" ht="15.75" hidden="1" x14ac:dyDescent="0.25">
      <c r="A183" s="3"/>
      <c r="B183" s="4"/>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7">
        <f t="shared" ref="X183:X246" si="27">COUNTIF(E183:W183,"SI")</f>
        <v>0</v>
      </c>
      <c r="Y183" s="137">
        <f t="shared" ref="Y183:Y246" si="28">COUNTIF(E183:X183,"NO")</f>
        <v>0</v>
      </c>
      <c r="Z183" s="136" t="str">
        <f t="shared" ref="Z183:Z246" si="29">IF(X183&lt;=5,"60%",IF(X183&lt;=11,"80%","100%"))</f>
        <v>60%</v>
      </c>
      <c r="AA183" s="138" t="str">
        <f t="shared" ref="AA183:AA246" si="30">IF(T183="SI","Catastrófico",(IF(X183=0," ",(IF(X183&lt;=5,"Moderado",IF(X183&lt;=11,"Mayor",IF(X183&gt;=12,"Catastrófico")))))))</f>
        <v xml:space="preserve"> </v>
      </c>
    </row>
    <row r="184" spans="1:27" ht="15.75" hidden="1" x14ac:dyDescent="0.25">
      <c r="A184" s="3"/>
      <c r="B184" s="4"/>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7">
        <f t="shared" si="27"/>
        <v>0</v>
      </c>
      <c r="Y184" s="137">
        <f t="shared" si="28"/>
        <v>0</v>
      </c>
      <c r="Z184" s="136" t="str">
        <f t="shared" si="29"/>
        <v>60%</v>
      </c>
      <c r="AA184" s="138" t="str">
        <f t="shared" si="30"/>
        <v xml:space="preserve"> </v>
      </c>
    </row>
    <row r="185" spans="1:27" ht="15.75" hidden="1" x14ac:dyDescent="0.25">
      <c r="A185" s="3"/>
      <c r="B185" s="4"/>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7">
        <f t="shared" si="27"/>
        <v>0</v>
      </c>
      <c r="Y185" s="137">
        <f t="shared" si="28"/>
        <v>0</v>
      </c>
      <c r="Z185" s="136" t="str">
        <f t="shared" si="29"/>
        <v>60%</v>
      </c>
      <c r="AA185" s="138" t="str">
        <f t="shared" si="30"/>
        <v xml:space="preserve"> </v>
      </c>
    </row>
    <row r="186" spans="1:27" ht="15.75" hidden="1" x14ac:dyDescent="0.25">
      <c r="A186" s="3"/>
      <c r="B186" s="4"/>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7">
        <f t="shared" si="27"/>
        <v>0</v>
      </c>
      <c r="Y186" s="137">
        <f t="shared" si="28"/>
        <v>0</v>
      </c>
      <c r="Z186" s="136" t="str">
        <f t="shared" si="29"/>
        <v>60%</v>
      </c>
      <c r="AA186" s="138" t="str">
        <f t="shared" si="30"/>
        <v xml:space="preserve"> </v>
      </c>
    </row>
    <row r="187" spans="1:27" ht="15.75" hidden="1" x14ac:dyDescent="0.25">
      <c r="A187" s="3"/>
      <c r="B187" s="4"/>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7">
        <f t="shared" si="27"/>
        <v>0</v>
      </c>
      <c r="Y187" s="137">
        <f t="shared" si="28"/>
        <v>0</v>
      </c>
      <c r="Z187" s="136" t="str">
        <f t="shared" si="29"/>
        <v>60%</v>
      </c>
      <c r="AA187" s="138" t="str">
        <f t="shared" si="30"/>
        <v xml:space="preserve"> </v>
      </c>
    </row>
    <row r="188" spans="1:27" ht="15.75" hidden="1" x14ac:dyDescent="0.25">
      <c r="A188" s="3"/>
      <c r="B188" s="4"/>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7">
        <f t="shared" si="27"/>
        <v>0</v>
      </c>
      <c r="Y188" s="137">
        <f t="shared" si="28"/>
        <v>0</v>
      </c>
      <c r="Z188" s="136" t="str">
        <f t="shared" si="29"/>
        <v>60%</v>
      </c>
      <c r="AA188" s="138" t="str">
        <f t="shared" si="30"/>
        <v xml:space="preserve"> </v>
      </c>
    </row>
    <row r="189" spans="1:27" ht="15.75" hidden="1" x14ac:dyDescent="0.25">
      <c r="A189" s="3"/>
      <c r="B189" s="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7">
        <f t="shared" si="27"/>
        <v>0</v>
      </c>
      <c r="Y189" s="137">
        <f t="shared" si="28"/>
        <v>0</v>
      </c>
      <c r="Z189" s="136" t="str">
        <f t="shared" si="29"/>
        <v>60%</v>
      </c>
      <c r="AA189" s="138" t="str">
        <f t="shared" si="30"/>
        <v xml:space="preserve"> </v>
      </c>
    </row>
    <row r="190" spans="1:27" ht="15.75" hidden="1" x14ac:dyDescent="0.25">
      <c r="A190" s="3"/>
      <c r="B190" s="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7">
        <f t="shared" si="27"/>
        <v>0</v>
      </c>
      <c r="Y190" s="137">
        <f t="shared" si="28"/>
        <v>0</v>
      </c>
      <c r="Z190" s="136" t="str">
        <f t="shared" si="29"/>
        <v>60%</v>
      </c>
      <c r="AA190" s="138" t="str">
        <f t="shared" si="30"/>
        <v xml:space="preserve"> </v>
      </c>
    </row>
    <row r="191" spans="1:27" ht="15.75" hidden="1" x14ac:dyDescent="0.25">
      <c r="A191" s="3"/>
      <c r="B191" s="4"/>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7">
        <f t="shared" si="27"/>
        <v>0</v>
      </c>
      <c r="Y191" s="137">
        <f t="shared" si="28"/>
        <v>0</v>
      </c>
      <c r="Z191" s="136" t="str">
        <f t="shared" si="29"/>
        <v>60%</v>
      </c>
      <c r="AA191" s="138" t="str">
        <f t="shared" si="30"/>
        <v xml:space="preserve"> </v>
      </c>
    </row>
    <row r="192" spans="1:27" ht="15.75" hidden="1" x14ac:dyDescent="0.25">
      <c r="A192" s="3"/>
      <c r="B192" s="4"/>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7">
        <f t="shared" si="27"/>
        <v>0</v>
      </c>
      <c r="Y192" s="137">
        <f t="shared" si="28"/>
        <v>0</v>
      </c>
      <c r="Z192" s="136" t="str">
        <f t="shared" si="29"/>
        <v>60%</v>
      </c>
      <c r="AA192" s="138" t="str">
        <f t="shared" si="30"/>
        <v xml:space="preserve"> </v>
      </c>
    </row>
    <row r="193" spans="1:27" ht="15.75" hidden="1" x14ac:dyDescent="0.25">
      <c r="A193" s="3"/>
      <c r="B193" s="4"/>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7">
        <f t="shared" si="27"/>
        <v>0</v>
      </c>
      <c r="Y193" s="137">
        <f t="shared" si="28"/>
        <v>0</v>
      </c>
      <c r="Z193" s="136" t="str">
        <f t="shared" si="29"/>
        <v>60%</v>
      </c>
      <c r="AA193" s="138" t="str">
        <f t="shared" si="30"/>
        <v xml:space="preserve"> </v>
      </c>
    </row>
    <row r="194" spans="1:27" ht="15.75" hidden="1" x14ac:dyDescent="0.25">
      <c r="A194" s="3"/>
      <c r="B194" s="4"/>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7">
        <f t="shared" si="27"/>
        <v>0</v>
      </c>
      <c r="Y194" s="137">
        <f t="shared" si="28"/>
        <v>0</v>
      </c>
      <c r="Z194" s="136" t="str">
        <f t="shared" si="29"/>
        <v>60%</v>
      </c>
      <c r="AA194" s="138" t="str">
        <f t="shared" si="30"/>
        <v xml:space="preserve"> </v>
      </c>
    </row>
    <row r="195" spans="1:27" ht="15.75" hidden="1" x14ac:dyDescent="0.25">
      <c r="A195" s="3"/>
      <c r="B195" s="4"/>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7">
        <f t="shared" si="27"/>
        <v>0</v>
      </c>
      <c r="Y195" s="137">
        <f t="shared" si="28"/>
        <v>0</v>
      </c>
      <c r="Z195" s="136" t="str">
        <f t="shared" si="29"/>
        <v>60%</v>
      </c>
      <c r="AA195" s="138" t="str">
        <f t="shared" si="30"/>
        <v xml:space="preserve"> </v>
      </c>
    </row>
    <row r="196" spans="1:27" ht="15.75" hidden="1" x14ac:dyDescent="0.25">
      <c r="A196" s="3"/>
      <c r="B196" s="4"/>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7">
        <f t="shared" si="27"/>
        <v>0</v>
      </c>
      <c r="Y196" s="137">
        <f t="shared" si="28"/>
        <v>0</v>
      </c>
      <c r="Z196" s="136" t="str">
        <f t="shared" si="29"/>
        <v>60%</v>
      </c>
      <c r="AA196" s="138" t="str">
        <f t="shared" si="30"/>
        <v xml:space="preserve"> </v>
      </c>
    </row>
    <row r="197" spans="1:27" ht="15.75" hidden="1" x14ac:dyDescent="0.25">
      <c r="A197" s="3"/>
      <c r="B197" s="4"/>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7">
        <f t="shared" si="27"/>
        <v>0</v>
      </c>
      <c r="Y197" s="137">
        <f t="shared" si="28"/>
        <v>0</v>
      </c>
      <c r="Z197" s="136" t="str">
        <f t="shared" si="29"/>
        <v>60%</v>
      </c>
      <c r="AA197" s="138" t="str">
        <f t="shared" si="30"/>
        <v xml:space="preserve"> </v>
      </c>
    </row>
    <row r="198" spans="1:27" ht="15.75" hidden="1" x14ac:dyDescent="0.25">
      <c r="A198" s="3"/>
      <c r="B198" s="4"/>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7">
        <f t="shared" si="27"/>
        <v>0</v>
      </c>
      <c r="Y198" s="137">
        <f t="shared" si="28"/>
        <v>0</v>
      </c>
      <c r="Z198" s="136" t="str">
        <f t="shared" si="29"/>
        <v>60%</v>
      </c>
      <c r="AA198" s="138" t="str">
        <f t="shared" si="30"/>
        <v xml:space="preserve"> </v>
      </c>
    </row>
    <row r="199" spans="1:27" ht="15.75" hidden="1" x14ac:dyDescent="0.25">
      <c r="A199" s="3"/>
      <c r="B199" s="4"/>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7">
        <f t="shared" si="27"/>
        <v>0</v>
      </c>
      <c r="Y199" s="137">
        <f t="shared" si="28"/>
        <v>0</v>
      </c>
      <c r="Z199" s="136" t="str">
        <f t="shared" si="29"/>
        <v>60%</v>
      </c>
      <c r="AA199" s="138" t="str">
        <f t="shared" si="30"/>
        <v xml:space="preserve"> </v>
      </c>
    </row>
    <row r="200" spans="1:27" ht="15.75" hidden="1" x14ac:dyDescent="0.25">
      <c r="A200" s="3"/>
      <c r="B200" s="4"/>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7">
        <f t="shared" si="27"/>
        <v>0</v>
      </c>
      <c r="Y200" s="137">
        <f t="shared" si="28"/>
        <v>0</v>
      </c>
      <c r="Z200" s="136" t="str">
        <f t="shared" si="29"/>
        <v>60%</v>
      </c>
      <c r="AA200" s="138" t="str">
        <f t="shared" si="30"/>
        <v xml:space="preserve"> </v>
      </c>
    </row>
    <row r="201" spans="1:27" ht="15.75" hidden="1" x14ac:dyDescent="0.25">
      <c r="A201" s="3"/>
      <c r="B201" s="4"/>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7">
        <f t="shared" si="27"/>
        <v>0</v>
      </c>
      <c r="Y201" s="137">
        <f t="shared" si="28"/>
        <v>0</v>
      </c>
      <c r="Z201" s="136" t="str">
        <f t="shared" si="29"/>
        <v>60%</v>
      </c>
      <c r="AA201" s="138" t="str">
        <f t="shared" si="30"/>
        <v xml:space="preserve"> </v>
      </c>
    </row>
    <row r="202" spans="1:27" ht="15.75" hidden="1" x14ac:dyDescent="0.25">
      <c r="A202" s="3"/>
      <c r="B202" s="4"/>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7">
        <f t="shared" si="27"/>
        <v>0</v>
      </c>
      <c r="Y202" s="137">
        <f t="shared" si="28"/>
        <v>0</v>
      </c>
      <c r="Z202" s="136" t="str">
        <f t="shared" si="29"/>
        <v>60%</v>
      </c>
      <c r="AA202" s="138" t="str">
        <f t="shared" si="30"/>
        <v xml:space="preserve"> </v>
      </c>
    </row>
    <row r="203" spans="1:27" ht="15.75" hidden="1" x14ac:dyDescent="0.25">
      <c r="A203" s="3"/>
      <c r="B203" s="4"/>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7">
        <f t="shared" si="27"/>
        <v>0</v>
      </c>
      <c r="Y203" s="137">
        <f t="shared" si="28"/>
        <v>0</v>
      </c>
      <c r="Z203" s="136" t="str">
        <f t="shared" si="29"/>
        <v>60%</v>
      </c>
      <c r="AA203" s="138" t="str">
        <f t="shared" si="30"/>
        <v xml:space="preserve"> </v>
      </c>
    </row>
    <row r="204" spans="1:27" ht="15.75" hidden="1" x14ac:dyDescent="0.25">
      <c r="A204" s="3"/>
      <c r="B204" s="4"/>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7">
        <f t="shared" si="27"/>
        <v>0</v>
      </c>
      <c r="Y204" s="137">
        <f t="shared" si="28"/>
        <v>0</v>
      </c>
      <c r="Z204" s="136" t="str">
        <f t="shared" si="29"/>
        <v>60%</v>
      </c>
      <c r="AA204" s="138" t="str">
        <f t="shared" si="30"/>
        <v xml:space="preserve"> </v>
      </c>
    </row>
    <row r="205" spans="1:27" ht="15.75" hidden="1" x14ac:dyDescent="0.25">
      <c r="A205" s="3"/>
      <c r="B205" s="4"/>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7">
        <f t="shared" si="27"/>
        <v>0</v>
      </c>
      <c r="Y205" s="137">
        <f t="shared" si="28"/>
        <v>0</v>
      </c>
      <c r="Z205" s="136" t="str">
        <f t="shared" si="29"/>
        <v>60%</v>
      </c>
      <c r="AA205" s="138" t="str">
        <f t="shared" si="30"/>
        <v xml:space="preserve"> </v>
      </c>
    </row>
    <row r="206" spans="1:27" ht="15.75" hidden="1" x14ac:dyDescent="0.25">
      <c r="A206" s="3"/>
      <c r="B206" s="4"/>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7">
        <f t="shared" si="27"/>
        <v>0</v>
      </c>
      <c r="Y206" s="137">
        <f t="shared" si="28"/>
        <v>0</v>
      </c>
      <c r="Z206" s="136" t="str">
        <f t="shared" si="29"/>
        <v>60%</v>
      </c>
      <c r="AA206" s="138" t="str">
        <f t="shared" si="30"/>
        <v xml:space="preserve"> </v>
      </c>
    </row>
    <row r="207" spans="1:27" ht="15.75" hidden="1" x14ac:dyDescent="0.25">
      <c r="A207" s="3"/>
      <c r="B207" s="4"/>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7">
        <f t="shared" si="27"/>
        <v>0</v>
      </c>
      <c r="Y207" s="137">
        <f t="shared" si="28"/>
        <v>0</v>
      </c>
      <c r="Z207" s="136" t="str">
        <f t="shared" si="29"/>
        <v>60%</v>
      </c>
      <c r="AA207" s="138" t="str">
        <f t="shared" si="30"/>
        <v xml:space="preserve"> </v>
      </c>
    </row>
    <row r="208" spans="1:27" ht="15.75" hidden="1" x14ac:dyDescent="0.25">
      <c r="A208" s="3"/>
      <c r="B208" s="4"/>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7">
        <f t="shared" si="27"/>
        <v>0</v>
      </c>
      <c r="Y208" s="137">
        <f t="shared" si="28"/>
        <v>0</v>
      </c>
      <c r="Z208" s="136" t="str">
        <f t="shared" si="29"/>
        <v>60%</v>
      </c>
      <c r="AA208" s="138" t="str">
        <f t="shared" si="30"/>
        <v xml:space="preserve"> </v>
      </c>
    </row>
    <row r="209" spans="1:27" ht="15.75" hidden="1" x14ac:dyDescent="0.25">
      <c r="A209" s="3"/>
      <c r="B209" s="4"/>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7">
        <f t="shared" si="27"/>
        <v>0</v>
      </c>
      <c r="Y209" s="137">
        <f t="shared" si="28"/>
        <v>0</v>
      </c>
      <c r="Z209" s="136" t="str">
        <f t="shared" si="29"/>
        <v>60%</v>
      </c>
      <c r="AA209" s="138" t="str">
        <f t="shared" si="30"/>
        <v xml:space="preserve"> </v>
      </c>
    </row>
    <row r="210" spans="1:27" ht="15.75" hidden="1" x14ac:dyDescent="0.25">
      <c r="A210" s="3"/>
      <c r="B210" s="4"/>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7">
        <f t="shared" si="27"/>
        <v>0</v>
      </c>
      <c r="Y210" s="137">
        <f t="shared" si="28"/>
        <v>0</v>
      </c>
      <c r="Z210" s="136" t="str">
        <f t="shared" si="29"/>
        <v>60%</v>
      </c>
      <c r="AA210" s="138" t="str">
        <f t="shared" si="30"/>
        <v xml:space="preserve"> </v>
      </c>
    </row>
    <row r="211" spans="1:27" ht="15.75" hidden="1" x14ac:dyDescent="0.25">
      <c r="A211" s="3"/>
      <c r="B211" s="4"/>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7">
        <f t="shared" si="27"/>
        <v>0</v>
      </c>
      <c r="Y211" s="137">
        <f t="shared" si="28"/>
        <v>0</v>
      </c>
      <c r="Z211" s="136" t="str">
        <f t="shared" si="29"/>
        <v>60%</v>
      </c>
      <c r="AA211" s="138" t="str">
        <f t="shared" si="30"/>
        <v xml:space="preserve"> </v>
      </c>
    </row>
    <row r="212" spans="1:27" ht="15.75" hidden="1" x14ac:dyDescent="0.25">
      <c r="A212" s="3"/>
      <c r="B212" s="4"/>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7">
        <f t="shared" si="27"/>
        <v>0</v>
      </c>
      <c r="Y212" s="137">
        <f t="shared" si="28"/>
        <v>0</v>
      </c>
      <c r="Z212" s="136" t="str">
        <f t="shared" si="29"/>
        <v>60%</v>
      </c>
      <c r="AA212" s="138" t="str">
        <f t="shared" si="30"/>
        <v xml:space="preserve"> </v>
      </c>
    </row>
    <row r="213" spans="1:27" ht="15.75" hidden="1" x14ac:dyDescent="0.25">
      <c r="A213" s="3"/>
      <c r="B213" s="4"/>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7">
        <f t="shared" si="27"/>
        <v>0</v>
      </c>
      <c r="Y213" s="137">
        <f t="shared" si="28"/>
        <v>0</v>
      </c>
      <c r="Z213" s="136" t="str">
        <f t="shared" si="29"/>
        <v>60%</v>
      </c>
      <c r="AA213" s="138" t="str">
        <f t="shared" si="30"/>
        <v xml:space="preserve"> </v>
      </c>
    </row>
    <row r="214" spans="1:27" ht="15.75" hidden="1" x14ac:dyDescent="0.25">
      <c r="A214" s="3"/>
      <c r="B214" s="4"/>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7">
        <f t="shared" si="27"/>
        <v>0</v>
      </c>
      <c r="Y214" s="137">
        <f t="shared" si="28"/>
        <v>0</v>
      </c>
      <c r="Z214" s="136" t="str">
        <f t="shared" si="29"/>
        <v>60%</v>
      </c>
      <c r="AA214" s="138" t="str">
        <f t="shared" si="30"/>
        <v xml:space="preserve"> </v>
      </c>
    </row>
    <row r="215" spans="1:27" ht="15.75" hidden="1" x14ac:dyDescent="0.25">
      <c r="A215" s="3"/>
      <c r="B215" s="4"/>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7">
        <f t="shared" si="27"/>
        <v>0</v>
      </c>
      <c r="Y215" s="137">
        <f t="shared" si="28"/>
        <v>0</v>
      </c>
      <c r="Z215" s="136" t="str">
        <f t="shared" si="29"/>
        <v>60%</v>
      </c>
      <c r="AA215" s="138" t="str">
        <f t="shared" si="30"/>
        <v xml:space="preserve"> </v>
      </c>
    </row>
    <row r="216" spans="1:27" ht="15.75" hidden="1" x14ac:dyDescent="0.25">
      <c r="A216" s="3"/>
      <c r="B216" s="4"/>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7">
        <f t="shared" si="27"/>
        <v>0</v>
      </c>
      <c r="Y216" s="137">
        <f t="shared" si="28"/>
        <v>0</v>
      </c>
      <c r="Z216" s="136" t="str">
        <f t="shared" si="29"/>
        <v>60%</v>
      </c>
      <c r="AA216" s="138" t="str">
        <f t="shared" si="30"/>
        <v xml:space="preserve"> </v>
      </c>
    </row>
    <row r="217" spans="1:27" ht="15.75" hidden="1" x14ac:dyDescent="0.25">
      <c r="A217" s="3"/>
      <c r="B217" s="4"/>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7">
        <f t="shared" si="27"/>
        <v>0</v>
      </c>
      <c r="Y217" s="137">
        <f t="shared" si="28"/>
        <v>0</v>
      </c>
      <c r="Z217" s="136" t="str">
        <f t="shared" si="29"/>
        <v>60%</v>
      </c>
      <c r="AA217" s="138" t="str">
        <f t="shared" si="30"/>
        <v xml:space="preserve"> </v>
      </c>
    </row>
    <row r="218" spans="1:27" ht="15.75" hidden="1" x14ac:dyDescent="0.25">
      <c r="A218" s="3"/>
      <c r="B218" s="4"/>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7">
        <f t="shared" si="27"/>
        <v>0</v>
      </c>
      <c r="Y218" s="137">
        <f t="shared" si="28"/>
        <v>0</v>
      </c>
      <c r="Z218" s="136" t="str">
        <f t="shared" si="29"/>
        <v>60%</v>
      </c>
      <c r="AA218" s="138" t="str">
        <f t="shared" si="30"/>
        <v xml:space="preserve"> </v>
      </c>
    </row>
    <row r="219" spans="1:27" ht="15.75" hidden="1" x14ac:dyDescent="0.25">
      <c r="A219" s="3"/>
      <c r="B219" s="4"/>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7">
        <f t="shared" si="27"/>
        <v>0</v>
      </c>
      <c r="Y219" s="137">
        <f t="shared" si="28"/>
        <v>0</v>
      </c>
      <c r="Z219" s="136" t="str">
        <f t="shared" si="29"/>
        <v>60%</v>
      </c>
      <c r="AA219" s="138" t="str">
        <f t="shared" si="30"/>
        <v xml:space="preserve"> </v>
      </c>
    </row>
    <row r="220" spans="1:27" ht="15.75" hidden="1" x14ac:dyDescent="0.25">
      <c r="A220" s="3"/>
      <c r="B220" s="4"/>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7">
        <f t="shared" si="27"/>
        <v>0</v>
      </c>
      <c r="Y220" s="137">
        <f t="shared" si="28"/>
        <v>0</v>
      </c>
      <c r="Z220" s="136" t="str">
        <f t="shared" si="29"/>
        <v>60%</v>
      </c>
      <c r="AA220" s="138" t="str">
        <f t="shared" si="30"/>
        <v xml:space="preserve"> </v>
      </c>
    </row>
    <row r="221" spans="1:27" ht="15.75" hidden="1" x14ac:dyDescent="0.25">
      <c r="A221" s="3"/>
      <c r="B221" s="4"/>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7">
        <f t="shared" si="27"/>
        <v>0</v>
      </c>
      <c r="Y221" s="137">
        <f t="shared" si="28"/>
        <v>0</v>
      </c>
      <c r="Z221" s="136" t="str">
        <f t="shared" si="29"/>
        <v>60%</v>
      </c>
      <c r="AA221" s="138" t="str">
        <f t="shared" si="30"/>
        <v xml:space="preserve"> </v>
      </c>
    </row>
    <row r="222" spans="1:27" ht="15.75" hidden="1" x14ac:dyDescent="0.25">
      <c r="A222" s="3"/>
      <c r="B222" s="4"/>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7">
        <f t="shared" si="27"/>
        <v>0</v>
      </c>
      <c r="Y222" s="137">
        <f t="shared" si="28"/>
        <v>0</v>
      </c>
      <c r="Z222" s="136" t="str">
        <f t="shared" si="29"/>
        <v>60%</v>
      </c>
      <c r="AA222" s="138" t="str">
        <f t="shared" si="30"/>
        <v xml:space="preserve"> </v>
      </c>
    </row>
    <row r="223" spans="1:27" ht="15.75" hidden="1" x14ac:dyDescent="0.25">
      <c r="A223" s="3"/>
      <c r="B223" s="4"/>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7">
        <f t="shared" si="27"/>
        <v>0</v>
      </c>
      <c r="Y223" s="137">
        <f t="shared" si="28"/>
        <v>0</v>
      </c>
      <c r="Z223" s="136" t="str">
        <f t="shared" si="29"/>
        <v>60%</v>
      </c>
      <c r="AA223" s="138" t="str">
        <f t="shared" si="30"/>
        <v xml:space="preserve"> </v>
      </c>
    </row>
    <row r="224" spans="1:27" ht="15.75" hidden="1" x14ac:dyDescent="0.25">
      <c r="A224" s="3"/>
      <c r="B224" s="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7">
        <f t="shared" si="27"/>
        <v>0</v>
      </c>
      <c r="Y224" s="137">
        <f t="shared" si="28"/>
        <v>0</v>
      </c>
      <c r="Z224" s="136" t="str">
        <f t="shared" si="29"/>
        <v>60%</v>
      </c>
      <c r="AA224" s="138" t="str">
        <f t="shared" si="30"/>
        <v xml:space="preserve"> </v>
      </c>
    </row>
    <row r="225" spans="1:27" ht="15.75" hidden="1" x14ac:dyDescent="0.25">
      <c r="A225" s="3"/>
      <c r="B225" s="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7">
        <f t="shared" si="27"/>
        <v>0</v>
      </c>
      <c r="Y225" s="137">
        <f t="shared" si="28"/>
        <v>0</v>
      </c>
      <c r="Z225" s="136" t="str">
        <f t="shared" si="29"/>
        <v>60%</v>
      </c>
      <c r="AA225" s="138" t="str">
        <f t="shared" si="30"/>
        <v xml:space="preserve"> </v>
      </c>
    </row>
    <row r="226" spans="1:27" ht="15.75" hidden="1" x14ac:dyDescent="0.25">
      <c r="A226" s="3"/>
      <c r="B226" s="4"/>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7">
        <f t="shared" si="27"/>
        <v>0</v>
      </c>
      <c r="Y226" s="137">
        <f t="shared" si="28"/>
        <v>0</v>
      </c>
      <c r="Z226" s="136" t="str">
        <f t="shared" si="29"/>
        <v>60%</v>
      </c>
      <c r="AA226" s="138" t="str">
        <f t="shared" si="30"/>
        <v xml:space="preserve"> </v>
      </c>
    </row>
    <row r="227" spans="1:27" ht="15.75" hidden="1" x14ac:dyDescent="0.25">
      <c r="A227" s="3"/>
      <c r="B227" s="4"/>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7">
        <f t="shared" si="27"/>
        <v>0</v>
      </c>
      <c r="Y227" s="137">
        <f t="shared" si="28"/>
        <v>0</v>
      </c>
      <c r="Z227" s="136" t="str">
        <f t="shared" si="29"/>
        <v>60%</v>
      </c>
      <c r="AA227" s="138" t="str">
        <f t="shared" si="30"/>
        <v xml:space="preserve"> </v>
      </c>
    </row>
    <row r="228" spans="1:27" ht="15.75" hidden="1" x14ac:dyDescent="0.25">
      <c r="A228" s="3"/>
      <c r="B228" s="4"/>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7">
        <f t="shared" si="27"/>
        <v>0</v>
      </c>
      <c r="Y228" s="137">
        <f t="shared" si="28"/>
        <v>0</v>
      </c>
      <c r="Z228" s="136" t="str">
        <f t="shared" si="29"/>
        <v>60%</v>
      </c>
      <c r="AA228" s="138" t="str">
        <f t="shared" si="30"/>
        <v xml:space="preserve"> </v>
      </c>
    </row>
    <row r="229" spans="1:27" ht="15.75" hidden="1" x14ac:dyDescent="0.25">
      <c r="A229" s="3"/>
      <c r="B229" s="4"/>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7">
        <f t="shared" si="27"/>
        <v>0</v>
      </c>
      <c r="Y229" s="137">
        <f t="shared" si="28"/>
        <v>0</v>
      </c>
      <c r="Z229" s="136" t="str">
        <f t="shared" si="29"/>
        <v>60%</v>
      </c>
      <c r="AA229" s="138" t="str">
        <f t="shared" si="30"/>
        <v xml:space="preserve"> </v>
      </c>
    </row>
    <row r="230" spans="1:27" ht="15.75" hidden="1" x14ac:dyDescent="0.25">
      <c r="A230" s="3"/>
      <c r="B230" s="4"/>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7">
        <f t="shared" si="27"/>
        <v>0</v>
      </c>
      <c r="Y230" s="137">
        <f t="shared" si="28"/>
        <v>0</v>
      </c>
      <c r="Z230" s="136" t="str">
        <f t="shared" si="29"/>
        <v>60%</v>
      </c>
      <c r="AA230" s="138" t="str">
        <f t="shared" si="30"/>
        <v xml:space="preserve"> </v>
      </c>
    </row>
    <row r="231" spans="1:27" ht="15.75" hidden="1" x14ac:dyDescent="0.25">
      <c r="A231" s="3"/>
      <c r="B231" s="4"/>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7">
        <f t="shared" si="27"/>
        <v>0</v>
      </c>
      <c r="Y231" s="137">
        <f t="shared" si="28"/>
        <v>0</v>
      </c>
      <c r="Z231" s="136" t="str">
        <f t="shared" si="29"/>
        <v>60%</v>
      </c>
      <c r="AA231" s="138" t="str">
        <f t="shared" si="30"/>
        <v xml:space="preserve"> </v>
      </c>
    </row>
    <row r="232" spans="1:27" ht="15.75" hidden="1" x14ac:dyDescent="0.25">
      <c r="A232" s="3"/>
      <c r="B232" s="4"/>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7">
        <f t="shared" si="27"/>
        <v>0</v>
      </c>
      <c r="Y232" s="137">
        <f t="shared" si="28"/>
        <v>0</v>
      </c>
      <c r="Z232" s="136" t="str">
        <f t="shared" si="29"/>
        <v>60%</v>
      </c>
      <c r="AA232" s="138" t="str">
        <f t="shared" si="30"/>
        <v xml:space="preserve"> </v>
      </c>
    </row>
    <row r="233" spans="1:27" ht="15.75" hidden="1" x14ac:dyDescent="0.25">
      <c r="A233" s="3"/>
      <c r="B233" s="4"/>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7">
        <f t="shared" si="27"/>
        <v>0</v>
      </c>
      <c r="Y233" s="137">
        <f t="shared" si="28"/>
        <v>0</v>
      </c>
      <c r="Z233" s="136" t="str">
        <f t="shared" si="29"/>
        <v>60%</v>
      </c>
      <c r="AA233" s="138" t="str">
        <f t="shared" si="30"/>
        <v xml:space="preserve"> </v>
      </c>
    </row>
    <row r="234" spans="1:27" ht="15.75" hidden="1" x14ac:dyDescent="0.25">
      <c r="A234" s="3"/>
      <c r="B234" s="4"/>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7">
        <f t="shared" si="27"/>
        <v>0</v>
      </c>
      <c r="Y234" s="137">
        <f t="shared" si="28"/>
        <v>0</v>
      </c>
      <c r="Z234" s="136" t="str">
        <f t="shared" si="29"/>
        <v>60%</v>
      </c>
      <c r="AA234" s="138" t="str">
        <f t="shared" si="30"/>
        <v xml:space="preserve"> </v>
      </c>
    </row>
    <row r="235" spans="1:27" ht="15.75" hidden="1" x14ac:dyDescent="0.25">
      <c r="A235" s="3"/>
      <c r="B235" s="4"/>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7">
        <f t="shared" si="27"/>
        <v>0</v>
      </c>
      <c r="Y235" s="137">
        <f t="shared" si="28"/>
        <v>0</v>
      </c>
      <c r="Z235" s="136" t="str">
        <f t="shared" si="29"/>
        <v>60%</v>
      </c>
      <c r="AA235" s="138" t="str">
        <f t="shared" si="30"/>
        <v xml:space="preserve"> </v>
      </c>
    </row>
    <row r="236" spans="1:27" ht="15.75" hidden="1" x14ac:dyDescent="0.25">
      <c r="A236" s="3"/>
      <c r="B236" s="4"/>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7">
        <f t="shared" si="27"/>
        <v>0</v>
      </c>
      <c r="Y236" s="137">
        <f t="shared" si="28"/>
        <v>0</v>
      </c>
      <c r="Z236" s="136" t="str">
        <f t="shared" si="29"/>
        <v>60%</v>
      </c>
      <c r="AA236" s="138" t="str">
        <f t="shared" si="30"/>
        <v xml:space="preserve"> </v>
      </c>
    </row>
    <row r="237" spans="1:27" ht="15.75" hidden="1" x14ac:dyDescent="0.25">
      <c r="A237" s="3"/>
      <c r="B237" s="4"/>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7">
        <f t="shared" si="27"/>
        <v>0</v>
      </c>
      <c r="Y237" s="137">
        <f t="shared" si="28"/>
        <v>0</v>
      </c>
      <c r="Z237" s="136" t="str">
        <f t="shared" si="29"/>
        <v>60%</v>
      </c>
      <c r="AA237" s="138" t="str">
        <f t="shared" si="30"/>
        <v xml:space="preserve"> </v>
      </c>
    </row>
    <row r="238" spans="1:27" ht="15.75" hidden="1" x14ac:dyDescent="0.25">
      <c r="A238" s="3"/>
      <c r="B238" s="4"/>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7">
        <f t="shared" si="27"/>
        <v>0</v>
      </c>
      <c r="Y238" s="137">
        <f t="shared" si="28"/>
        <v>0</v>
      </c>
      <c r="Z238" s="136" t="str">
        <f t="shared" si="29"/>
        <v>60%</v>
      </c>
      <c r="AA238" s="138" t="str">
        <f t="shared" si="30"/>
        <v xml:space="preserve"> </v>
      </c>
    </row>
    <row r="239" spans="1:27" ht="15.75" hidden="1" x14ac:dyDescent="0.25">
      <c r="A239" s="3"/>
      <c r="B239" s="4"/>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7">
        <f t="shared" si="27"/>
        <v>0</v>
      </c>
      <c r="Y239" s="137">
        <f t="shared" si="28"/>
        <v>0</v>
      </c>
      <c r="Z239" s="136" t="str">
        <f t="shared" si="29"/>
        <v>60%</v>
      </c>
      <c r="AA239" s="138" t="str">
        <f t="shared" si="30"/>
        <v xml:space="preserve"> </v>
      </c>
    </row>
    <row r="240" spans="1:27" ht="15.75" hidden="1" x14ac:dyDescent="0.25">
      <c r="A240" s="3"/>
      <c r="B240" s="4"/>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7">
        <f t="shared" si="27"/>
        <v>0</v>
      </c>
      <c r="Y240" s="137">
        <f t="shared" si="28"/>
        <v>0</v>
      </c>
      <c r="Z240" s="136" t="str">
        <f t="shared" si="29"/>
        <v>60%</v>
      </c>
      <c r="AA240" s="138" t="str">
        <f t="shared" si="30"/>
        <v xml:space="preserve"> </v>
      </c>
    </row>
    <row r="241" spans="1:27" ht="15.75" hidden="1" x14ac:dyDescent="0.25">
      <c r="A241" s="3"/>
      <c r="B241" s="4"/>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7">
        <f t="shared" si="27"/>
        <v>0</v>
      </c>
      <c r="Y241" s="137">
        <f t="shared" si="28"/>
        <v>0</v>
      </c>
      <c r="Z241" s="136" t="str">
        <f t="shared" si="29"/>
        <v>60%</v>
      </c>
      <c r="AA241" s="138" t="str">
        <f t="shared" si="30"/>
        <v xml:space="preserve"> </v>
      </c>
    </row>
    <row r="242" spans="1:27" ht="15.75" hidden="1" x14ac:dyDescent="0.25">
      <c r="A242" s="3"/>
      <c r="B242" s="4"/>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7">
        <f t="shared" si="27"/>
        <v>0</v>
      </c>
      <c r="Y242" s="137">
        <f t="shared" si="28"/>
        <v>0</v>
      </c>
      <c r="Z242" s="136" t="str">
        <f t="shared" si="29"/>
        <v>60%</v>
      </c>
      <c r="AA242" s="138" t="str">
        <f t="shared" si="30"/>
        <v xml:space="preserve"> </v>
      </c>
    </row>
    <row r="243" spans="1:27" ht="15.75" hidden="1" x14ac:dyDescent="0.25">
      <c r="A243" s="3"/>
      <c r="B243" s="4"/>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7">
        <f t="shared" si="27"/>
        <v>0</v>
      </c>
      <c r="Y243" s="137">
        <f t="shared" si="28"/>
        <v>0</v>
      </c>
      <c r="Z243" s="136" t="str">
        <f t="shared" si="29"/>
        <v>60%</v>
      </c>
      <c r="AA243" s="138" t="str">
        <f t="shared" si="30"/>
        <v xml:space="preserve"> </v>
      </c>
    </row>
    <row r="244" spans="1:27" ht="15.75" hidden="1" x14ac:dyDescent="0.25">
      <c r="A244" s="3"/>
      <c r="B244" s="4"/>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7">
        <f t="shared" si="27"/>
        <v>0</v>
      </c>
      <c r="Y244" s="137">
        <f t="shared" si="28"/>
        <v>0</v>
      </c>
      <c r="Z244" s="136" t="str">
        <f t="shared" si="29"/>
        <v>60%</v>
      </c>
      <c r="AA244" s="138" t="str">
        <f t="shared" si="30"/>
        <v xml:space="preserve"> </v>
      </c>
    </row>
    <row r="245" spans="1:27" ht="15.75" hidden="1" x14ac:dyDescent="0.25">
      <c r="A245" s="3"/>
      <c r="B245" s="4"/>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7">
        <f t="shared" si="27"/>
        <v>0</v>
      </c>
      <c r="Y245" s="137">
        <f t="shared" si="28"/>
        <v>0</v>
      </c>
      <c r="Z245" s="136" t="str">
        <f t="shared" si="29"/>
        <v>60%</v>
      </c>
      <c r="AA245" s="138" t="str">
        <f t="shared" si="30"/>
        <v xml:space="preserve"> </v>
      </c>
    </row>
    <row r="246" spans="1:27" ht="15.75" hidden="1" x14ac:dyDescent="0.25">
      <c r="A246" s="3"/>
      <c r="B246" s="4"/>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7">
        <f t="shared" si="27"/>
        <v>0</v>
      </c>
      <c r="Y246" s="137">
        <f t="shared" si="28"/>
        <v>0</v>
      </c>
      <c r="Z246" s="136" t="str">
        <f t="shared" si="29"/>
        <v>60%</v>
      </c>
      <c r="AA246" s="138" t="str">
        <f t="shared" si="30"/>
        <v xml:space="preserve"> </v>
      </c>
    </row>
    <row r="247" spans="1:27" ht="15.75" hidden="1" x14ac:dyDescent="0.25">
      <c r="A247" s="3"/>
      <c r="B247" s="4"/>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7">
        <f t="shared" ref="X247:X310" si="31">COUNTIF(E247:W247,"SI")</f>
        <v>0</v>
      </c>
      <c r="Y247" s="137">
        <f t="shared" ref="Y247:Y310" si="32">COUNTIF(E247:X247,"NO")</f>
        <v>0</v>
      </c>
      <c r="Z247" s="136" t="str">
        <f t="shared" ref="Z247:Z310" si="33">IF(X247&lt;=5,"60%",IF(X247&lt;=11,"80%","100%"))</f>
        <v>60%</v>
      </c>
      <c r="AA247" s="138" t="str">
        <f t="shared" ref="AA247:AA310" si="34">IF(T247="SI","Catastrófico",(IF(X247=0," ",(IF(X247&lt;=5,"Moderado",IF(X247&lt;=11,"Mayor",IF(X247&gt;=12,"Catastrófico")))))))</f>
        <v xml:space="preserve"> </v>
      </c>
    </row>
    <row r="248" spans="1:27" ht="15.75" hidden="1" x14ac:dyDescent="0.25">
      <c r="A248" s="3"/>
      <c r="B248" s="4"/>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7">
        <f t="shared" si="31"/>
        <v>0</v>
      </c>
      <c r="Y248" s="137">
        <f t="shared" si="32"/>
        <v>0</v>
      </c>
      <c r="Z248" s="136" t="str">
        <f t="shared" si="33"/>
        <v>60%</v>
      </c>
      <c r="AA248" s="138" t="str">
        <f t="shared" si="34"/>
        <v xml:space="preserve"> </v>
      </c>
    </row>
    <row r="249" spans="1:27" ht="15.75" hidden="1" x14ac:dyDescent="0.25">
      <c r="A249" s="3"/>
      <c r="B249" s="4"/>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7">
        <f t="shared" si="31"/>
        <v>0</v>
      </c>
      <c r="Y249" s="137">
        <f t="shared" si="32"/>
        <v>0</v>
      </c>
      <c r="Z249" s="136" t="str">
        <f t="shared" si="33"/>
        <v>60%</v>
      </c>
      <c r="AA249" s="138" t="str">
        <f t="shared" si="34"/>
        <v xml:space="preserve"> </v>
      </c>
    </row>
    <row r="250" spans="1:27" ht="15.75" hidden="1" x14ac:dyDescent="0.25">
      <c r="A250" s="3"/>
      <c r="B250" s="4"/>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7">
        <f t="shared" si="31"/>
        <v>0</v>
      </c>
      <c r="Y250" s="137">
        <f t="shared" si="32"/>
        <v>0</v>
      </c>
      <c r="Z250" s="136" t="str">
        <f t="shared" si="33"/>
        <v>60%</v>
      </c>
      <c r="AA250" s="138" t="str">
        <f t="shared" si="34"/>
        <v xml:space="preserve"> </v>
      </c>
    </row>
    <row r="251" spans="1:27" ht="15.75" hidden="1" x14ac:dyDescent="0.25">
      <c r="A251" s="3"/>
      <c r="B251" s="4"/>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7">
        <f t="shared" si="31"/>
        <v>0</v>
      </c>
      <c r="Y251" s="137">
        <f t="shared" si="32"/>
        <v>0</v>
      </c>
      <c r="Z251" s="136" t="str">
        <f t="shared" si="33"/>
        <v>60%</v>
      </c>
      <c r="AA251" s="138" t="str">
        <f t="shared" si="34"/>
        <v xml:space="preserve"> </v>
      </c>
    </row>
    <row r="252" spans="1:27" ht="15.75" hidden="1" x14ac:dyDescent="0.25">
      <c r="A252" s="3"/>
      <c r="B252" s="4"/>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7">
        <f t="shared" si="31"/>
        <v>0</v>
      </c>
      <c r="Y252" s="137">
        <f t="shared" si="32"/>
        <v>0</v>
      </c>
      <c r="Z252" s="136" t="str">
        <f t="shared" si="33"/>
        <v>60%</v>
      </c>
      <c r="AA252" s="138" t="str">
        <f t="shared" si="34"/>
        <v xml:space="preserve"> </v>
      </c>
    </row>
    <row r="253" spans="1:27" ht="15.75" hidden="1" x14ac:dyDescent="0.25">
      <c r="A253" s="3"/>
      <c r="B253" s="4"/>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7">
        <f t="shared" si="31"/>
        <v>0</v>
      </c>
      <c r="Y253" s="137">
        <f t="shared" si="32"/>
        <v>0</v>
      </c>
      <c r="Z253" s="136" t="str">
        <f t="shared" si="33"/>
        <v>60%</v>
      </c>
      <c r="AA253" s="138" t="str">
        <f t="shared" si="34"/>
        <v xml:space="preserve"> </v>
      </c>
    </row>
    <row r="254" spans="1:27" ht="15.75" hidden="1" x14ac:dyDescent="0.25">
      <c r="A254" s="3"/>
      <c r="B254" s="4"/>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7">
        <f t="shared" si="31"/>
        <v>0</v>
      </c>
      <c r="Y254" s="137">
        <f t="shared" si="32"/>
        <v>0</v>
      </c>
      <c r="Z254" s="136" t="str">
        <f t="shared" si="33"/>
        <v>60%</v>
      </c>
      <c r="AA254" s="138" t="str">
        <f t="shared" si="34"/>
        <v xml:space="preserve"> </v>
      </c>
    </row>
    <row r="255" spans="1:27" ht="15.75" hidden="1" x14ac:dyDescent="0.25">
      <c r="A255" s="3"/>
      <c r="B255" s="4"/>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7">
        <f t="shared" si="31"/>
        <v>0</v>
      </c>
      <c r="Y255" s="137">
        <f t="shared" si="32"/>
        <v>0</v>
      </c>
      <c r="Z255" s="136" t="str">
        <f t="shared" si="33"/>
        <v>60%</v>
      </c>
      <c r="AA255" s="138" t="str">
        <f t="shared" si="34"/>
        <v xml:space="preserve"> </v>
      </c>
    </row>
    <row r="256" spans="1:27" ht="15.75" hidden="1" x14ac:dyDescent="0.25">
      <c r="A256" s="3"/>
      <c r="B256" s="4"/>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7">
        <f t="shared" si="31"/>
        <v>0</v>
      </c>
      <c r="Y256" s="137">
        <f t="shared" si="32"/>
        <v>0</v>
      </c>
      <c r="Z256" s="136" t="str">
        <f t="shared" si="33"/>
        <v>60%</v>
      </c>
      <c r="AA256" s="138" t="str">
        <f t="shared" si="34"/>
        <v xml:space="preserve"> </v>
      </c>
    </row>
    <row r="257" spans="1:27" ht="15.75" hidden="1" x14ac:dyDescent="0.25">
      <c r="A257" s="3"/>
      <c r="B257" s="4"/>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7">
        <f t="shared" si="31"/>
        <v>0</v>
      </c>
      <c r="Y257" s="137">
        <f t="shared" si="32"/>
        <v>0</v>
      </c>
      <c r="Z257" s="136" t="str">
        <f t="shared" si="33"/>
        <v>60%</v>
      </c>
      <c r="AA257" s="138" t="str">
        <f t="shared" si="34"/>
        <v xml:space="preserve"> </v>
      </c>
    </row>
    <row r="258" spans="1:27" ht="15.75" hidden="1" x14ac:dyDescent="0.25">
      <c r="A258" s="3"/>
      <c r="B258" s="4"/>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7">
        <f t="shared" si="31"/>
        <v>0</v>
      </c>
      <c r="Y258" s="137">
        <f t="shared" si="32"/>
        <v>0</v>
      </c>
      <c r="Z258" s="136" t="str">
        <f t="shared" si="33"/>
        <v>60%</v>
      </c>
      <c r="AA258" s="138" t="str">
        <f t="shared" si="34"/>
        <v xml:space="preserve"> </v>
      </c>
    </row>
    <row r="259" spans="1:27" ht="15.75" hidden="1" x14ac:dyDescent="0.25">
      <c r="A259" s="3"/>
      <c r="B259" s="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7">
        <f t="shared" si="31"/>
        <v>0</v>
      </c>
      <c r="Y259" s="137">
        <f t="shared" si="32"/>
        <v>0</v>
      </c>
      <c r="Z259" s="136" t="str">
        <f t="shared" si="33"/>
        <v>60%</v>
      </c>
      <c r="AA259" s="138" t="str">
        <f t="shared" si="34"/>
        <v xml:space="preserve"> </v>
      </c>
    </row>
    <row r="260" spans="1:27" ht="15.75" hidden="1" x14ac:dyDescent="0.25">
      <c r="A260" s="3"/>
      <c r="B260" s="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7">
        <f t="shared" si="31"/>
        <v>0</v>
      </c>
      <c r="Y260" s="137">
        <f t="shared" si="32"/>
        <v>0</v>
      </c>
      <c r="Z260" s="136" t="str">
        <f t="shared" si="33"/>
        <v>60%</v>
      </c>
      <c r="AA260" s="138" t="str">
        <f t="shared" si="34"/>
        <v xml:space="preserve"> </v>
      </c>
    </row>
    <row r="261" spans="1:27" ht="15.75" hidden="1" x14ac:dyDescent="0.25">
      <c r="A261" s="3"/>
      <c r="B261" s="4"/>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7">
        <f t="shared" si="31"/>
        <v>0</v>
      </c>
      <c r="Y261" s="137">
        <f t="shared" si="32"/>
        <v>0</v>
      </c>
      <c r="Z261" s="136" t="str">
        <f t="shared" si="33"/>
        <v>60%</v>
      </c>
      <c r="AA261" s="138" t="str">
        <f t="shared" si="34"/>
        <v xml:space="preserve"> </v>
      </c>
    </row>
    <row r="262" spans="1:27" ht="15.75" hidden="1" x14ac:dyDescent="0.25">
      <c r="A262" s="3"/>
      <c r="B262" s="4"/>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7">
        <f t="shared" si="31"/>
        <v>0</v>
      </c>
      <c r="Y262" s="137">
        <f t="shared" si="32"/>
        <v>0</v>
      </c>
      <c r="Z262" s="136" t="str">
        <f t="shared" si="33"/>
        <v>60%</v>
      </c>
      <c r="AA262" s="138" t="str">
        <f t="shared" si="34"/>
        <v xml:space="preserve"> </v>
      </c>
    </row>
    <row r="263" spans="1:27" ht="15.75" hidden="1" x14ac:dyDescent="0.25">
      <c r="A263" s="3"/>
      <c r="B263" s="4"/>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7">
        <f t="shared" si="31"/>
        <v>0</v>
      </c>
      <c r="Y263" s="137">
        <f t="shared" si="32"/>
        <v>0</v>
      </c>
      <c r="Z263" s="136" t="str">
        <f t="shared" si="33"/>
        <v>60%</v>
      </c>
      <c r="AA263" s="138" t="str">
        <f t="shared" si="34"/>
        <v xml:space="preserve"> </v>
      </c>
    </row>
    <row r="264" spans="1:27" ht="15.75" hidden="1" x14ac:dyDescent="0.25">
      <c r="A264" s="3"/>
      <c r="B264" s="4"/>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7">
        <f t="shared" si="31"/>
        <v>0</v>
      </c>
      <c r="Y264" s="137">
        <f t="shared" si="32"/>
        <v>0</v>
      </c>
      <c r="Z264" s="136" t="str">
        <f t="shared" si="33"/>
        <v>60%</v>
      </c>
      <c r="AA264" s="138" t="str">
        <f t="shared" si="34"/>
        <v xml:space="preserve"> </v>
      </c>
    </row>
    <row r="265" spans="1:27" ht="15.75" hidden="1" x14ac:dyDescent="0.25">
      <c r="A265" s="3"/>
      <c r="B265" s="4"/>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7">
        <f t="shared" si="31"/>
        <v>0</v>
      </c>
      <c r="Y265" s="137">
        <f t="shared" si="32"/>
        <v>0</v>
      </c>
      <c r="Z265" s="136" t="str">
        <f t="shared" si="33"/>
        <v>60%</v>
      </c>
      <c r="AA265" s="138" t="str">
        <f t="shared" si="34"/>
        <v xml:space="preserve"> </v>
      </c>
    </row>
    <row r="266" spans="1:27" ht="15.75" hidden="1" x14ac:dyDescent="0.25">
      <c r="A266" s="3"/>
      <c r="B266" s="4"/>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7">
        <f t="shared" si="31"/>
        <v>0</v>
      </c>
      <c r="Y266" s="137">
        <f t="shared" si="32"/>
        <v>0</v>
      </c>
      <c r="Z266" s="136" t="str">
        <f t="shared" si="33"/>
        <v>60%</v>
      </c>
      <c r="AA266" s="138" t="str">
        <f t="shared" si="34"/>
        <v xml:space="preserve"> </v>
      </c>
    </row>
    <row r="267" spans="1:27" ht="15.75" hidden="1" x14ac:dyDescent="0.25">
      <c r="A267" s="3"/>
      <c r="B267" s="4"/>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7">
        <f t="shared" si="31"/>
        <v>0</v>
      </c>
      <c r="Y267" s="137">
        <f t="shared" si="32"/>
        <v>0</v>
      </c>
      <c r="Z267" s="136" t="str">
        <f t="shared" si="33"/>
        <v>60%</v>
      </c>
      <c r="AA267" s="138" t="str">
        <f t="shared" si="34"/>
        <v xml:space="preserve"> </v>
      </c>
    </row>
    <row r="268" spans="1:27" ht="15.75" hidden="1" x14ac:dyDescent="0.25">
      <c r="A268" s="3"/>
      <c r="B268" s="4"/>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7">
        <f t="shared" si="31"/>
        <v>0</v>
      </c>
      <c r="Y268" s="137">
        <f t="shared" si="32"/>
        <v>0</v>
      </c>
      <c r="Z268" s="136" t="str">
        <f t="shared" si="33"/>
        <v>60%</v>
      </c>
      <c r="AA268" s="138" t="str">
        <f t="shared" si="34"/>
        <v xml:space="preserve"> </v>
      </c>
    </row>
    <row r="269" spans="1:27" ht="15.75" hidden="1" x14ac:dyDescent="0.25">
      <c r="A269" s="3"/>
      <c r="B269" s="4"/>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7">
        <f t="shared" si="31"/>
        <v>0</v>
      </c>
      <c r="Y269" s="137">
        <f t="shared" si="32"/>
        <v>0</v>
      </c>
      <c r="Z269" s="136" t="str">
        <f t="shared" si="33"/>
        <v>60%</v>
      </c>
      <c r="AA269" s="138" t="str">
        <f t="shared" si="34"/>
        <v xml:space="preserve"> </v>
      </c>
    </row>
    <row r="270" spans="1:27" ht="15.75" hidden="1" x14ac:dyDescent="0.25">
      <c r="A270" s="3"/>
      <c r="B270" s="4"/>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7">
        <f t="shared" si="31"/>
        <v>0</v>
      </c>
      <c r="Y270" s="137">
        <f t="shared" si="32"/>
        <v>0</v>
      </c>
      <c r="Z270" s="136" t="str">
        <f t="shared" si="33"/>
        <v>60%</v>
      </c>
      <c r="AA270" s="138" t="str">
        <f t="shared" si="34"/>
        <v xml:space="preserve"> </v>
      </c>
    </row>
    <row r="271" spans="1:27" ht="15.75" hidden="1" x14ac:dyDescent="0.25">
      <c r="A271" s="3"/>
      <c r="B271" s="4"/>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7">
        <f t="shared" si="31"/>
        <v>0</v>
      </c>
      <c r="Y271" s="137">
        <f t="shared" si="32"/>
        <v>0</v>
      </c>
      <c r="Z271" s="136" t="str">
        <f t="shared" si="33"/>
        <v>60%</v>
      </c>
      <c r="AA271" s="138" t="str">
        <f t="shared" si="34"/>
        <v xml:space="preserve"> </v>
      </c>
    </row>
    <row r="272" spans="1:27" ht="15.75" hidden="1" x14ac:dyDescent="0.25">
      <c r="A272" s="3"/>
      <c r="B272" s="4"/>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7">
        <f t="shared" si="31"/>
        <v>0</v>
      </c>
      <c r="Y272" s="137">
        <f t="shared" si="32"/>
        <v>0</v>
      </c>
      <c r="Z272" s="136" t="str">
        <f t="shared" si="33"/>
        <v>60%</v>
      </c>
      <c r="AA272" s="138" t="str">
        <f t="shared" si="34"/>
        <v xml:space="preserve"> </v>
      </c>
    </row>
    <row r="273" spans="1:27" ht="15.75" hidden="1" x14ac:dyDescent="0.25">
      <c r="A273" s="3"/>
      <c r="B273" s="4"/>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7">
        <f t="shared" si="31"/>
        <v>0</v>
      </c>
      <c r="Y273" s="137">
        <f t="shared" si="32"/>
        <v>0</v>
      </c>
      <c r="Z273" s="136" t="str">
        <f t="shared" si="33"/>
        <v>60%</v>
      </c>
      <c r="AA273" s="138" t="str">
        <f t="shared" si="34"/>
        <v xml:space="preserve"> </v>
      </c>
    </row>
    <row r="274" spans="1:27" ht="15.75" hidden="1" x14ac:dyDescent="0.25">
      <c r="A274" s="3"/>
      <c r="B274" s="4"/>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7">
        <f t="shared" si="31"/>
        <v>0</v>
      </c>
      <c r="Y274" s="137">
        <f t="shared" si="32"/>
        <v>0</v>
      </c>
      <c r="Z274" s="136" t="str">
        <f t="shared" si="33"/>
        <v>60%</v>
      </c>
      <c r="AA274" s="138" t="str">
        <f t="shared" si="34"/>
        <v xml:space="preserve"> </v>
      </c>
    </row>
    <row r="275" spans="1:27" ht="15.75" hidden="1" x14ac:dyDescent="0.25">
      <c r="A275" s="3"/>
      <c r="B275" s="4"/>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7">
        <f t="shared" si="31"/>
        <v>0</v>
      </c>
      <c r="Y275" s="137">
        <f t="shared" si="32"/>
        <v>0</v>
      </c>
      <c r="Z275" s="136" t="str">
        <f t="shared" si="33"/>
        <v>60%</v>
      </c>
      <c r="AA275" s="138" t="str">
        <f t="shared" si="34"/>
        <v xml:space="preserve"> </v>
      </c>
    </row>
    <row r="276" spans="1:27" ht="15.75" hidden="1" x14ac:dyDescent="0.25">
      <c r="A276" s="3"/>
      <c r="B276" s="4"/>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7">
        <f t="shared" si="31"/>
        <v>0</v>
      </c>
      <c r="Y276" s="137">
        <f t="shared" si="32"/>
        <v>0</v>
      </c>
      <c r="Z276" s="136" t="str">
        <f t="shared" si="33"/>
        <v>60%</v>
      </c>
      <c r="AA276" s="138" t="str">
        <f t="shared" si="34"/>
        <v xml:space="preserve"> </v>
      </c>
    </row>
    <row r="277" spans="1:27" ht="15.75" hidden="1" x14ac:dyDescent="0.25">
      <c r="A277" s="3"/>
      <c r="B277" s="4"/>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7">
        <f t="shared" si="31"/>
        <v>0</v>
      </c>
      <c r="Y277" s="137">
        <f t="shared" si="32"/>
        <v>0</v>
      </c>
      <c r="Z277" s="136" t="str">
        <f t="shared" si="33"/>
        <v>60%</v>
      </c>
      <c r="AA277" s="138" t="str">
        <f t="shared" si="34"/>
        <v xml:space="preserve"> </v>
      </c>
    </row>
    <row r="278" spans="1:27" ht="15.75" hidden="1" x14ac:dyDescent="0.25">
      <c r="A278" s="3"/>
      <c r="B278" s="4"/>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7">
        <f t="shared" si="31"/>
        <v>0</v>
      </c>
      <c r="Y278" s="137">
        <f t="shared" si="32"/>
        <v>0</v>
      </c>
      <c r="Z278" s="136" t="str">
        <f t="shared" si="33"/>
        <v>60%</v>
      </c>
      <c r="AA278" s="138" t="str">
        <f t="shared" si="34"/>
        <v xml:space="preserve"> </v>
      </c>
    </row>
    <row r="279" spans="1:27" ht="15.75" hidden="1" x14ac:dyDescent="0.25">
      <c r="A279" s="3"/>
      <c r="B279" s="4"/>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7">
        <f t="shared" si="31"/>
        <v>0</v>
      </c>
      <c r="Y279" s="137">
        <f t="shared" si="32"/>
        <v>0</v>
      </c>
      <c r="Z279" s="136" t="str">
        <f t="shared" si="33"/>
        <v>60%</v>
      </c>
      <c r="AA279" s="138" t="str">
        <f t="shared" si="34"/>
        <v xml:space="preserve"> </v>
      </c>
    </row>
    <row r="280" spans="1:27" ht="15.75" hidden="1" x14ac:dyDescent="0.25">
      <c r="A280" s="3"/>
      <c r="B280" s="4"/>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7">
        <f t="shared" si="31"/>
        <v>0</v>
      </c>
      <c r="Y280" s="137">
        <f t="shared" si="32"/>
        <v>0</v>
      </c>
      <c r="Z280" s="136" t="str">
        <f t="shared" si="33"/>
        <v>60%</v>
      </c>
      <c r="AA280" s="138" t="str">
        <f t="shared" si="34"/>
        <v xml:space="preserve"> </v>
      </c>
    </row>
    <row r="281" spans="1:27" ht="15.75" hidden="1" x14ac:dyDescent="0.25">
      <c r="A281" s="3"/>
      <c r="B281" s="4"/>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7">
        <f t="shared" si="31"/>
        <v>0</v>
      </c>
      <c r="Y281" s="137">
        <f t="shared" si="32"/>
        <v>0</v>
      </c>
      <c r="Z281" s="136" t="str">
        <f t="shared" si="33"/>
        <v>60%</v>
      </c>
      <c r="AA281" s="138" t="str">
        <f t="shared" si="34"/>
        <v xml:space="preserve"> </v>
      </c>
    </row>
    <row r="282" spans="1:27" ht="15.75" hidden="1" x14ac:dyDescent="0.25">
      <c r="A282" s="3"/>
      <c r="B282" s="4"/>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7">
        <f t="shared" si="31"/>
        <v>0</v>
      </c>
      <c r="Y282" s="137">
        <f t="shared" si="32"/>
        <v>0</v>
      </c>
      <c r="Z282" s="136" t="str">
        <f t="shared" si="33"/>
        <v>60%</v>
      </c>
      <c r="AA282" s="138" t="str">
        <f t="shared" si="34"/>
        <v xml:space="preserve"> </v>
      </c>
    </row>
    <row r="283" spans="1:27" ht="15.75" hidden="1" x14ac:dyDescent="0.25">
      <c r="A283" s="3"/>
      <c r="B283" s="4"/>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7">
        <f t="shared" si="31"/>
        <v>0</v>
      </c>
      <c r="Y283" s="137">
        <f t="shared" si="32"/>
        <v>0</v>
      </c>
      <c r="Z283" s="136" t="str">
        <f t="shared" si="33"/>
        <v>60%</v>
      </c>
      <c r="AA283" s="138" t="str">
        <f t="shared" si="34"/>
        <v xml:space="preserve"> </v>
      </c>
    </row>
    <row r="284" spans="1:27" ht="15.75" hidden="1" x14ac:dyDescent="0.25">
      <c r="A284" s="3"/>
      <c r="B284" s="4"/>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7">
        <f t="shared" si="31"/>
        <v>0</v>
      </c>
      <c r="Y284" s="137">
        <f t="shared" si="32"/>
        <v>0</v>
      </c>
      <c r="Z284" s="136" t="str">
        <f t="shared" si="33"/>
        <v>60%</v>
      </c>
      <c r="AA284" s="138" t="str">
        <f t="shared" si="34"/>
        <v xml:space="preserve"> </v>
      </c>
    </row>
    <row r="285" spans="1:27" ht="15.75" hidden="1" x14ac:dyDescent="0.25">
      <c r="A285" s="3"/>
      <c r="B285" s="4"/>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7">
        <f t="shared" si="31"/>
        <v>0</v>
      </c>
      <c r="Y285" s="137">
        <f t="shared" si="32"/>
        <v>0</v>
      </c>
      <c r="Z285" s="136" t="str">
        <f t="shared" si="33"/>
        <v>60%</v>
      </c>
      <c r="AA285" s="138" t="str">
        <f t="shared" si="34"/>
        <v xml:space="preserve"> </v>
      </c>
    </row>
    <row r="286" spans="1:27" ht="15.75" hidden="1" x14ac:dyDescent="0.25">
      <c r="A286" s="3"/>
      <c r="B286" s="4"/>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7">
        <f t="shared" si="31"/>
        <v>0</v>
      </c>
      <c r="Y286" s="137">
        <f t="shared" si="32"/>
        <v>0</v>
      </c>
      <c r="Z286" s="136" t="str">
        <f t="shared" si="33"/>
        <v>60%</v>
      </c>
      <c r="AA286" s="138" t="str">
        <f t="shared" si="34"/>
        <v xml:space="preserve"> </v>
      </c>
    </row>
    <row r="287" spans="1:27" ht="15.75" hidden="1" x14ac:dyDescent="0.25">
      <c r="A287" s="3"/>
      <c r="B287" s="4"/>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7">
        <f t="shared" si="31"/>
        <v>0</v>
      </c>
      <c r="Y287" s="137">
        <f t="shared" si="32"/>
        <v>0</v>
      </c>
      <c r="Z287" s="136" t="str">
        <f t="shared" si="33"/>
        <v>60%</v>
      </c>
      <c r="AA287" s="138" t="str">
        <f t="shared" si="34"/>
        <v xml:space="preserve"> </v>
      </c>
    </row>
    <row r="288" spans="1:27" ht="15.75" hidden="1" x14ac:dyDescent="0.25">
      <c r="A288" s="3"/>
      <c r="B288" s="4"/>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7">
        <f t="shared" si="31"/>
        <v>0</v>
      </c>
      <c r="Y288" s="137">
        <f t="shared" si="32"/>
        <v>0</v>
      </c>
      <c r="Z288" s="136" t="str">
        <f t="shared" si="33"/>
        <v>60%</v>
      </c>
      <c r="AA288" s="138" t="str">
        <f t="shared" si="34"/>
        <v xml:space="preserve"> </v>
      </c>
    </row>
    <row r="289" spans="1:27" ht="15.75" hidden="1" x14ac:dyDescent="0.25">
      <c r="A289" s="3"/>
      <c r="B289" s="4"/>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7">
        <f t="shared" si="31"/>
        <v>0</v>
      </c>
      <c r="Y289" s="137">
        <f t="shared" si="32"/>
        <v>0</v>
      </c>
      <c r="Z289" s="136" t="str">
        <f t="shared" si="33"/>
        <v>60%</v>
      </c>
      <c r="AA289" s="138" t="str">
        <f t="shared" si="34"/>
        <v xml:space="preserve"> </v>
      </c>
    </row>
    <row r="290" spans="1:27" ht="15.75" hidden="1" x14ac:dyDescent="0.25">
      <c r="A290" s="3"/>
      <c r="B290" s="4"/>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7">
        <f t="shared" si="31"/>
        <v>0</v>
      </c>
      <c r="Y290" s="137">
        <f t="shared" si="32"/>
        <v>0</v>
      </c>
      <c r="Z290" s="136" t="str">
        <f t="shared" si="33"/>
        <v>60%</v>
      </c>
      <c r="AA290" s="138" t="str">
        <f t="shared" si="34"/>
        <v xml:space="preserve"> </v>
      </c>
    </row>
    <row r="291" spans="1:27" ht="15.75" hidden="1" x14ac:dyDescent="0.25">
      <c r="A291" s="3"/>
      <c r="B291" s="4"/>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7">
        <f t="shared" si="31"/>
        <v>0</v>
      </c>
      <c r="Y291" s="137">
        <f t="shared" si="32"/>
        <v>0</v>
      </c>
      <c r="Z291" s="136" t="str">
        <f t="shared" si="33"/>
        <v>60%</v>
      </c>
      <c r="AA291" s="138" t="str">
        <f t="shared" si="34"/>
        <v xml:space="preserve"> </v>
      </c>
    </row>
    <row r="292" spans="1:27" ht="15.75" hidden="1" x14ac:dyDescent="0.25">
      <c r="A292" s="3"/>
      <c r="B292" s="4"/>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7">
        <f t="shared" si="31"/>
        <v>0</v>
      </c>
      <c r="Y292" s="137">
        <f t="shared" si="32"/>
        <v>0</v>
      </c>
      <c r="Z292" s="136" t="str">
        <f t="shared" si="33"/>
        <v>60%</v>
      </c>
      <c r="AA292" s="138" t="str">
        <f t="shared" si="34"/>
        <v xml:space="preserve"> </v>
      </c>
    </row>
    <row r="293" spans="1:27" ht="15.75" hidden="1" x14ac:dyDescent="0.25">
      <c r="A293" s="3"/>
      <c r="B293" s="4"/>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7">
        <f t="shared" si="31"/>
        <v>0</v>
      </c>
      <c r="Y293" s="137">
        <f t="shared" si="32"/>
        <v>0</v>
      </c>
      <c r="Z293" s="136" t="str">
        <f t="shared" si="33"/>
        <v>60%</v>
      </c>
      <c r="AA293" s="138" t="str">
        <f t="shared" si="34"/>
        <v xml:space="preserve"> </v>
      </c>
    </row>
    <row r="294" spans="1:27" ht="15.75" hidden="1" x14ac:dyDescent="0.25">
      <c r="A294" s="3"/>
      <c r="B294" s="4"/>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7">
        <f t="shared" si="31"/>
        <v>0</v>
      </c>
      <c r="Y294" s="137">
        <f t="shared" si="32"/>
        <v>0</v>
      </c>
      <c r="Z294" s="136" t="str">
        <f t="shared" si="33"/>
        <v>60%</v>
      </c>
      <c r="AA294" s="138" t="str">
        <f t="shared" si="34"/>
        <v xml:space="preserve"> </v>
      </c>
    </row>
    <row r="295" spans="1:27" ht="15.75" hidden="1" x14ac:dyDescent="0.25">
      <c r="A295" s="3"/>
      <c r="B295" s="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7">
        <f t="shared" si="31"/>
        <v>0</v>
      </c>
      <c r="Y295" s="137">
        <f t="shared" si="32"/>
        <v>0</v>
      </c>
      <c r="Z295" s="136" t="str">
        <f t="shared" si="33"/>
        <v>60%</v>
      </c>
      <c r="AA295" s="138" t="str">
        <f t="shared" si="34"/>
        <v xml:space="preserve"> </v>
      </c>
    </row>
    <row r="296" spans="1:27" ht="15.75" hidden="1" x14ac:dyDescent="0.25">
      <c r="A296" s="3"/>
      <c r="B296" s="4"/>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7">
        <f t="shared" si="31"/>
        <v>0</v>
      </c>
      <c r="Y296" s="137">
        <f t="shared" si="32"/>
        <v>0</v>
      </c>
      <c r="Z296" s="136" t="str">
        <f t="shared" si="33"/>
        <v>60%</v>
      </c>
      <c r="AA296" s="138" t="str">
        <f t="shared" si="34"/>
        <v xml:space="preserve"> </v>
      </c>
    </row>
    <row r="297" spans="1:27" ht="15.75" hidden="1" x14ac:dyDescent="0.25">
      <c r="A297" s="3"/>
      <c r="B297" s="4"/>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7">
        <f t="shared" si="31"/>
        <v>0</v>
      </c>
      <c r="Y297" s="137">
        <f t="shared" si="32"/>
        <v>0</v>
      </c>
      <c r="Z297" s="136" t="str">
        <f t="shared" si="33"/>
        <v>60%</v>
      </c>
      <c r="AA297" s="138" t="str">
        <f t="shared" si="34"/>
        <v xml:space="preserve"> </v>
      </c>
    </row>
    <row r="298" spans="1:27" ht="15.75" hidden="1" x14ac:dyDescent="0.25">
      <c r="A298" s="3"/>
      <c r="B298" s="4"/>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7">
        <f t="shared" si="31"/>
        <v>0</v>
      </c>
      <c r="Y298" s="137">
        <f t="shared" si="32"/>
        <v>0</v>
      </c>
      <c r="Z298" s="136" t="str">
        <f t="shared" si="33"/>
        <v>60%</v>
      </c>
      <c r="AA298" s="138" t="str">
        <f t="shared" si="34"/>
        <v xml:space="preserve"> </v>
      </c>
    </row>
    <row r="299" spans="1:27" ht="15.75" hidden="1" x14ac:dyDescent="0.25">
      <c r="A299" s="3"/>
      <c r="B299" s="4"/>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7">
        <f t="shared" si="31"/>
        <v>0</v>
      </c>
      <c r="Y299" s="137">
        <f t="shared" si="32"/>
        <v>0</v>
      </c>
      <c r="Z299" s="136" t="str">
        <f t="shared" si="33"/>
        <v>60%</v>
      </c>
      <c r="AA299" s="138" t="str">
        <f t="shared" si="34"/>
        <v xml:space="preserve"> </v>
      </c>
    </row>
    <row r="300" spans="1:27" ht="15.75" hidden="1" x14ac:dyDescent="0.25">
      <c r="A300" s="3"/>
      <c r="B300" s="4"/>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7">
        <f t="shared" si="31"/>
        <v>0</v>
      </c>
      <c r="Y300" s="137">
        <f t="shared" si="32"/>
        <v>0</v>
      </c>
      <c r="Z300" s="136" t="str">
        <f t="shared" si="33"/>
        <v>60%</v>
      </c>
      <c r="AA300" s="138" t="str">
        <f t="shared" si="34"/>
        <v xml:space="preserve"> </v>
      </c>
    </row>
    <row r="301" spans="1:27" ht="15.75" hidden="1" x14ac:dyDescent="0.25">
      <c r="A301" s="3"/>
      <c r="B301" s="4"/>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7">
        <f t="shared" si="31"/>
        <v>0</v>
      </c>
      <c r="Y301" s="137">
        <f t="shared" si="32"/>
        <v>0</v>
      </c>
      <c r="Z301" s="136" t="str">
        <f t="shared" si="33"/>
        <v>60%</v>
      </c>
      <c r="AA301" s="138" t="str">
        <f t="shared" si="34"/>
        <v xml:space="preserve"> </v>
      </c>
    </row>
    <row r="302" spans="1:27" ht="15.75" hidden="1" x14ac:dyDescent="0.25">
      <c r="A302" s="3"/>
      <c r="B302" s="4"/>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7">
        <f t="shared" si="31"/>
        <v>0</v>
      </c>
      <c r="Y302" s="137">
        <f t="shared" si="32"/>
        <v>0</v>
      </c>
      <c r="Z302" s="136" t="str">
        <f t="shared" si="33"/>
        <v>60%</v>
      </c>
      <c r="AA302" s="138" t="str">
        <f t="shared" si="34"/>
        <v xml:space="preserve"> </v>
      </c>
    </row>
    <row r="303" spans="1:27" ht="15.75" hidden="1" x14ac:dyDescent="0.25">
      <c r="A303" s="3"/>
      <c r="B303" s="4"/>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7">
        <f t="shared" si="31"/>
        <v>0</v>
      </c>
      <c r="Y303" s="137">
        <f t="shared" si="32"/>
        <v>0</v>
      </c>
      <c r="Z303" s="136" t="str">
        <f t="shared" si="33"/>
        <v>60%</v>
      </c>
      <c r="AA303" s="138" t="str">
        <f t="shared" si="34"/>
        <v xml:space="preserve"> </v>
      </c>
    </row>
    <row r="304" spans="1:27" ht="15.75" hidden="1" x14ac:dyDescent="0.25">
      <c r="A304" s="3"/>
      <c r="B304" s="4"/>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7">
        <f t="shared" si="31"/>
        <v>0</v>
      </c>
      <c r="Y304" s="137">
        <f t="shared" si="32"/>
        <v>0</v>
      </c>
      <c r="Z304" s="136" t="str">
        <f t="shared" si="33"/>
        <v>60%</v>
      </c>
      <c r="AA304" s="138" t="str">
        <f t="shared" si="34"/>
        <v xml:space="preserve"> </v>
      </c>
    </row>
    <row r="305" spans="1:27" ht="15.75" hidden="1" x14ac:dyDescent="0.25">
      <c r="A305" s="3"/>
      <c r="B305" s="4"/>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7">
        <f t="shared" si="31"/>
        <v>0</v>
      </c>
      <c r="Y305" s="137">
        <f t="shared" si="32"/>
        <v>0</v>
      </c>
      <c r="Z305" s="136" t="str">
        <f t="shared" si="33"/>
        <v>60%</v>
      </c>
      <c r="AA305" s="138" t="str">
        <f t="shared" si="34"/>
        <v xml:space="preserve"> </v>
      </c>
    </row>
    <row r="306" spans="1:27" ht="15.75" hidden="1" x14ac:dyDescent="0.25">
      <c r="A306" s="3"/>
      <c r="B306" s="4"/>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7">
        <f t="shared" si="31"/>
        <v>0</v>
      </c>
      <c r="Y306" s="137">
        <f t="shared" si="32"/>
        <v>0</v>
      </c>
      <c r="Z306" s="136" t="str">
        <f t="shared" si="33"/>
        <v>60%</v>
      </c>
      <c r="AA306" s="138" t="str">
        <f t="shared" si="34"/>
        <v xml:space="preserve"> </v>
      </c>
    </row>
    <row r="307" spans="1:27" ht="15.75" hidden="1" x14ac:dyDescent="0.25">
      <c r="A307" s="3"/>
      <c r="B307" s="4"/>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7">
        <f t="shared" si="31"/>
        <v>0</v>
      </c>
      <c r="Y307" s="137">
        <f t="shared" si="32"/>
        <v>0</v>
      </c>
      <c r="Z307" s="136" t="str">
        <f t="shared" si="33"/>
        <v>60%</v>
      </c>
      <c r="AA307" s="138" t="str">
        <f t="shared" si="34"/>
        <v xml:space="preserve"> </v>
      </c>
    </row>
    <row r="308" spans="1:27" ht="15.75" hidden="1" x14ac:dyDescent="0.25">
      <c r="A308" s="3"/>
      <c r="B308" s="4"/>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7">
        <f t="shared" si="31"/>
        <v>0</v>
      </c>
      <c r="Y308" s="137">
        <f t="shared" si="32"/>
        <v>0</v>
      </c>
      <c r="Z308" s="136" t="str">
        <f t="shared" si="33"/>
        <v>60%</v>
      </c>
      <c r="AA308" s="138" t="str">
        <f t="shared" si="34"/>
        <v xml:space="preserve"> </v>
      </c>
    </row>
    <row r="309" spans="1:27" ht="15.75" hidden="1" x14ac:dyDescent="0.25">
      <c r="A309" s="3"/>
      <c r="B309" s="4"/>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7">
        <f t="shared" si="31"/>
        <v>0</v>
      </c>
      <c r="Y309" s="137">
        <f t="shared" si="32"/>
        <v>0</v>
      </c>
      <c r="Z309" s="136" t="str">
        <f t="shared" si="33"/>
        <v>60%</v>
      </c>
      <c r="AA309" s="138" t="str">
        <f t="shared" si="34"/>
        <v xml:space="preserve"> </v>
      </c>
    </row>
    <row r="310" spans="1:27" ht="15.75" hidden="1" x14ac:dyDescent="0.25">
      <c r="A310" s="3"/>
      <c r="B310" s="4"/>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7">
        <f t="shared" si="31"/>
        <v>0</v>
      </c>
      <c r="Y310" s="137">
        <f t="shared" si="32"/>
        <v>0</v>
      </c>
      <c r="Z310" s="136" t="str">
        <f t="shared" si="33"/>
        <v>60%</v>
      </c>
      <c r="AA310" s="138" t="str">
        <f t="shared" si="34"/>
        <v xml:space="preserve"> </v>
      </c>
    </row>
    <row r="311" spans="1:27" ht="15.75" hidden="1" x14ac:dyDescent="0.25">
      <c r="A311" s="3"/>
      <c r="B311" s="4"/>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7">
        <f t="shared" ref="X311:X374" si="35">COUNTIF(E311:W311,"SI")</f>
        <v>0</v>
      </c>
      <c r="Y311" s="137">
        <f t="shared" ref="Y311:Y374" si="36">COUNTIF(E311:X311,"NO")</f>
        <v>0</v>
      </c>
      <c r="Z311" s="136" t="str">
        <f t="shared" ref="Z311:Z374" si="37">IF(X311&lt;=5,"60%",IF(X311&lt;=11,"80%","100%"))</f>
        <v>60%</v>
      </c>
      <c r="AA311" s="138" t="str">
        <f t="shared" ref="AA311:AA374" si="38">IF(T311="SI","Catastrófico",(IF(X311=0," ",(IF(X311&lt;=5,"Moderado",IF(X311&lt;=11,"Mayor",IF(X311&gt;=12,"Catastrófico")))))))</f>
        <v xml:space="preserve"> </v>
      </c>
    </row>
    <row r="312" spans="1:27" ht="15.75" hidden="1" x14ac:dyDescent="0.25">
      <c r="A312" s="3"/>
      <c r="B312" s="4"/>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7">
        <f t="shared" si="35"/>
        <v>0</v>
      </c>
      <c r="Y312" s="137">
        <f t="shared" si="36"/>
        <v>0</v>
      </c>
      <c r="Z312" s="136" t="str">
        <f t="shared" si="37"/>
        <v>60%</v>
      </c>
      <c r="AA312" s="138" t="str">
        <f t="shared" si="38"/>
        <v xml:space="preserve"> </v>
      </c>
    </row>
    <row r="313" spans="1:27" ht="15.75" hidden="1" x14ac:dyDescent="0.25">
      <c r="A313" s="3"/>
      <c r="B313" s="4"/>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7">
        <f t="shared" si="35"/>
        <v>0</v>
      </c>
      <c r="Y313" s="137">
        <f t="shared" si="36"/>
        <v>0</v>
      </c>
      <c r="Z313" s="136" t="str">
        <f t="shared" si="37"/>
        <v>60%</v>
      </c>
      <c r="AA313" s="138" t="str">
        <f t="shared" si="38"/>
        <v xml:space="preserve"> </v>
      </c>
    </row>
    <row r="314" spans="1:27" ht="15.75" hidden="1" x14ac:dyDescent="0.25">
      <c r="A314" s="3"/>
      <c r="B314" s="4"/>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7">
        <f t="shared" si="35"/>
        <v>0</v>
      </c>
      <c r="Y314" s="137">
        <f t="shared" si="36"/>
        <v>0</v>
      </c>
      <c r="Z314" s="136" t="str">
        <f t="shared" si="37"/>
        <v>60%</v>
      </c>
      <c r="AA314" s="138" t="str">
        <f t="shared" si="38"/>
        <v xml:space="preserve"> </v>
      </c>
    </row>
    <row r="315" spans="1:27" ht="15.75" hidden="1" x14ac:dyDescent="0.25">
      <c r="A315" s="3"/>
      <c r="B315" s="4"/>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7">
        <f t="shared" si="35"/>
        <v>0</v>
      </c>
      <c r="Y315" s="137">
        <f t="shared" si="36"/>
        <v>0</v>
      </c>
      <c r="Z315" s="136" t="str">
        <f t="shared" si="37"/>
        <v>60%</v>
      </c>
      <c r="AA315" s="138" t="str">
        <f t="shared" si="38"/>
        <v xml:space="preserve"> </v>
      </c>
    </row>
    <row r="316" spans="1:27" ht="15.75" hidden="1" x14ac:dyDescent="0.25">
      <c r="A316" s="3"/>
      <c r="B316" s="4"/>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7">
        <f t="shared" si="35"/>
        <v>0</v>
      </c>
      <c r="Y316" s="137">
        <f t="shared" si="36"/>
        <v>0</v>
      </c>
      <c r="Z316" s="136" t="str">
        <f t="shared" si="37"/>
        <v>60%</v>
      </c>
      <c r="AA316" s="138" t="str">
        <f t="shared" si="38"/>
        <v xml:space="preserve"> </v>
      </c>
    </row>
    <row r="317" spans="1:27" ht="15.75" hidden="1" x14ac:dyDescent="0.25">
      <c r="A317" s="3"/>
      <c r="B317" s="4"/>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7">
        <f t="shared" si="35"/>
        <v>0</v>
      </c>
      <c r="Y317" s="137">
        <f t="shared" si="36"/>
        <v>0</v>
      </c>
      <c r="Z317" s="136" t="str">
        <f t="shared" si="37"/>
        <v>60%</v>
      </c>
      <c r="AA317" s="138" t="str">
        <f t="shared" si="38"/>
        <v xml:space="preserve"> </v>
      </c>
    </row>
    <row r="318" spans="1:27" ht="15.75" hidden="1" x14ac:dyDescent="0.25">
      <c r="A318" s="3"/>
      <c r="B318" s="4"/>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7">
        <f t="shared" si="35"/>
        <v>0</v>
      </c>
      <c r="Y318" s="137">
        <f t="shared" si="36"/>
        <v>0</v>
      </c>
      <c r="Z318" s="136" t="str">
        <f t="shared" si="37"/>
        <v>60%</v>
      </c>
      <c r="AA318" s="138" t="str">
        <f t="shared" si="38"/>
        <v xml:space="preserve"> </v>
      </c>
    </row>
    <row r="319" spans="1:27" ht="15.75" hidden="1" x14ac:dyDescent="0.25">
      <c r="A319" s="3"/>
      <c r="B319" s="4"/>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7">
        <f t="shared" si="35"/>
        <v>0</v>
      </c>
      <c r="Y319" s="137">
        <f t="shared" si="36"/>
        <v>0</v>
      </c>
      <c r="Z319" s="136" t="str">
        <f t="shared" si="37"/>
        <v>60%</v>
      </c>
      <c r="AA319" s="138" t="str">
        <f t="shared" si="38"/>
        <v xml:space="preserve"> </v>
      </c>
    </row>
    <row r="320" spans="1:27" ht="15.75" hidden="1" x14ac:dyDescent="0.25">
      <c r="A320" s="3"/>
      <c r="B320" s="4"/>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7">
        <f t="shared" si="35"/>
        <v>0</v>
      </c>
      <c r="Y320" s="137">
        <f t="shared" si="36"/>
        <v>0</v>
      </c>
      <c r="Z320" s="136" t="str">
        <f t="shared" si="37"/>
        <v>60%</v>
      </c>
      <c r="AA320" s="138" t="str">
        <f t="shared" si="38"/>
        <v xml:space="preserve"> </v>
      </c>
    </row>
    <row r="321" spans="1:27" ht="15.75" hidden="1" x14ac:dyDescent="0.25">
      <c r="A321" s="3"/>
      <c r="B321" s="4"/>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7">
        <f t="shared" si="35"/>
        <v>0</v>
      </c>
      <c r="Y321" s="137">
        <f t="shared" si="36"/>
        <v>0</v>
      </c>
      <c r="Z321" s="136" t="str">
        <f t="shared" si="37"/>
        <v>60%</v>
      </c>
      <c r="AA321" s="138" t="str">
        <f t="shared" si="38"/>
        <v xml:space="preserve"> </v>
      </c>
    </row>
    <row r="322" spans="1:27" ht="15.75" hidden="1" x14ac:dyDescent="0.25">
      <c r="A322" s="3"/>
      <c r="B322" s="4"/>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7">
        <f t="shared" si="35"/>
        <v>0</v>
      </c>
      <c r="Y322" s="137">
        <f t="shared" si="36"/>
        <v>0</v>
      </c>
      <c r="Z322" s="136" t="str">
        <f t="shared" si="37"/>
        <v>60%</v>
      </c>
      <c r="AA322" s="138" t="str">
        <f t="shared" si="38"/>
        <v xml:space="preserve"> </v>
      </c>
    </row>
    <row r="323" spans="1:27" ht="15.75" hidden="1" x14ac:dyDescent="0.25">
      <c r="A323" s="3"/>
      <c r="B323" s="4"/>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7">
        <f t="shared" si="35"/>
        <v>0</v>
      </c>
      <c r="Y323" s="137">
        <f t="shared" si="36"/>
        <v>0</v>
      </c>
      <c r="Z323" s="136" t="str">
        <f t="shared" si="37"/>
        <v>60%</v>
      </c>
      <c r="AA323" s="138" t="str">
        <f t="shared" si="38"/>
        <v xml:space="preserve"> </v>
      </c>
    </row>
    <row r="324" spans="1:27" ht="15.75" hidden="1" x14ac:dyDescent="0.25">
      <c r="A324" s="3"/>
      <c r="B324" s="4"/>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7">
        <f t="shared" si="35"/>
        <v>0</v>
      </c>
      <c r="Y324" s="137">
        <f t="shared" si="36"/>
        <v>0</v>
      </c>
      <c r="Z324" s="136" t="str">
        <f t="shared" si="37"/>
        <v>60%</v>
      </c>
      <c r="AA324" s="138" t="str">
        <f t="shared" si="38"/>
        <v xml:space="preserve"> </v>
      </c>
    </row>
    <row r="325" spans="1:27" ht="15.75" hidden="1" x14ac:dyDescent="0.25">
      <c r="A325" s="3"/>
      <c r="B325" s="4"/>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7">
        <f t="shared" si="35"/>
        <v>0</v>
      </c>
      <c r="Y325" s="137">
        <f t="shared" si="36"/>
        <v>0</v>
      </c>
      <c r="Z325" s="136" t="str">
        <f t="shared" si="37"/>
        <v>60%</v>
      </c>
      <c r="AA325" s="138" t="str">
        <f t="shared" si="38"/>
        <v xml:space="preserve"> </v>
      </c>
    </row>
    <row r="326" spans="1:27" ht="15.75" hidden="1" x14ac:dyDescent="0.25">
      <c r="A326" s="3"/>
      <c r="B326" s="4"/>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7">
        <f t="shared" si="35"/>
        <v>0</v>
      </c>
      <c r="Y326" s="137">
        <f t="shared" si="36"/>
        <v>0</v>
      </c>
      <c r="Z326" s="136" t="str">
        <f t="shared" si="37"/>
        <v>60%</v>
      </c>
      <c r="AA326" s="138" t="str">
        <f t="shared" si="38"/>
        <v xml:space="preserve"> </v>
      </c>
    </row>
    <row r="327" spans="1:27" ht="15.75" hidden="1" x14ac:dyDescent="0.25">
      <c r="A327" s="3"/>
      <c r="B327" s="4"/>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7">
        <f t="shared" si="35"/>
        <v>0</v>
      </c>
      <c r="Y327" s="137">
        <f t="shared" si="36"/>
        <v>0</v>
      </c>
      <c r="Z327" s="136" t="str">
        <f t="shared" si="37"/>
        <v>60%</v>
      </c>
      <c r="AA327" s="138" t="str">
        <f t="shared" si="38"/>
        <v xml:space="preserve"> </v>
      </c>
    </row>
    <row r="328" spans="1:27" ht="15.75" hidden="1" x14ac:dyDescent="0.25">
      <c r="A328" s="3"/>
      <c r="B328" s="4"/>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7">
        <f t="shared" si="35"/>
        <v>0</v>
      </c>
      <c r="Y328" s="137">
        <f t="shared" si="36"/>
        <v>0</v>
      </c>
      <c r="Z328" s="136" t="str">
        <f t="shared" si="37"/>
        <v>60%</v>
      </c>
      <c r="AA328" s="138" t="str">
        <f t="shared" si="38"/>
        <v xml:space="preserve"> </v>
      </c>
    </row>
    <row r="329" spans="1:27" ht="15.75" hidden="1" x14ac:dyDescent="0.25">
      <c r="A329" s="3"/>
      <c r="B329" s="4"/>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7">
        <f t="shared" si="35"/>
        <v>0</v>
      </c>
      <c r="Y329" s="137">
        <f t="shared" si="36"/>
        <v>0</v>
      </c>
      <c r="Z329" s="136" t="str">
        <f t="shared" si="37"/>
        <v>60%</v>
      </c>
      <c r="AA329" s="138" t="str">
        <f t="shared" si="38"/>
        <v xml:space="preserve"> </v>
      </c>
    </row>
    <row r="330" spans="1:27" ht="15.75" hidden="1" x14ac:dyDescent="0.25">
      <c r="A330" s="3"/>
      <c r="B330" s="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7">
        <f t="shared" si="35"/>
        <v>0</v>
      </c>
      <c r="Y330" s="137">
        <f t="shared" si="36"/>
        <v>0</v>
      </c>
      <c r="Z330" s="136" t="str">
        <f t="shared" si="37"/>
        <v>60%</v>
      </c>
      <c r="AA330" s="138" t="str">
        <f t="shared" si="38"/>
        <v xml:space="preserve"> </v>
      </c>
    </row>
    <row r="331" spans="1:27" ht="15.75" hidden="1" x14ac:dyDescent="0.25">
      <c r="A331" s="3"/>
      <c r="B331" s="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7">
        <f t="shared" si="35"/>
        <v>0</v>
      </c>
      <c r="Y331" s="137">
        <f t="shared" si="36"/>
        <v>0</v>
      </c>
      <c r="Z331" s="136" t="str">
        <f t="shared" si="37"/>
        <v>60%</v>
      </c>
      <c r="AA331" s="138" t="str">
        <f t="shared" si="38"/>
        <v xml:space="preserve"> </v>
      </c>
    </row>
    <row r="332" spans="1:27" ht="15.75" hidden="1" x14ac:dyDescent="0.25">
      <c r="A332" s="3"/>
      <c r="B332" s="4"/>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7">
        <f t="shared" si="35"/>
        <v>0</v>
      </c>
      <c r="Y332" s="137">
        <f t="shared" si="36"/>
        <v>0</v>
      </c>
      <c r="Z332" s="136" t="str">
        <f t="shared" si="37"/>
        <v>60%</v>
      </c>
      <c r="AA332" s="138" t="str">
        <f t="shared" si="38"/>
        <v xml:space="preserve"> </v>
      </c>
    </row>
    <row r="333" spans="1:27" ht="15.75" hidden="1" x14ac:dyDescent="0.25">
      <c r="A333" s="3"/>
      <c r="B333" s="4"/>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7">
        <f t="shared" si="35"/>
        <v>0</v>
      </c>
      <c r="Y333" s="137">
        <f t="shared" si="36"/>
        <v>0</v>
      </c>
      <c r="Z333" s="136" t="str">
        <f t="shared" si="37"/>
        <v>60%</v>
      </c>
      <c r="AA333" s="138" t="str">
        <f t="shared" si="38"/>
        <v xml:space="preserve"> </v>
      </c>
    </row>
    <row r="334" spans="1:27" ht="15.75" hidden="1" x14ac:dyDescent="0.25">
      <c r="A334" s="3"/>
      <c r="B334" s="4"/>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7">
        <f t="shared" si="35"/>
        <v>0</v>
      </c>
      <c r="Y334" s="137">
        <f t="shared" si="36"/>
        <v>0</v>
      </c>
      <c r="Z334" s="136" t="str">
        <f t="shared" si="37"/>
        <v>60%</v>
      </c>
      <c r="AA334" s="138" t="str">
        <f t="shared" si="38"/>
        <v xml:space="preserve"> </v>
      </c>
    </row>
    <row r="335" spans="1:27" ht="15.75" hidden="1" x14ac:dyDescent="0.25">
      <c r="A335" s="3"/>
      <c r="B335" s="4"/>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7">
        <f t="shared" si="35"/>
        <v>0</v>
      </c>
      <c r="Y335" s="137">
        <f t="shared" si="36"/>
        <v>0</v>
      </c>
      <c r="Z335" s="136" t="str">
        <f t="shared" si="37"/>
        <v>60%</v>
      </c>
      <c r="AA335" s="138" t="str">
        <f t="shared" si="38"/>
        <v xml:space="preserve"> </v>
      </c>
    </row>
    <row r="336" spans="1:27" ht="15.75" hidden="1" x14ac:dyDescent="0.25">
      <c r="A336" s="3"/>
      <c r="B336" s="4"/>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7">
        <f t="shared" si="35"/>
        <v>0</v>
      </c>
      <c r="Y336" s="137">
        <f t="shared" si="36"/>
        <v>0</v>
      </c>
      <c r="Z336" s="136" t="str">
        <f t="shared" si="37"/>
        <v>60%</v>
      </c>
      <c r="AA336" s="138" t="str">
        <f t="shared" si="38"/>
        <v xml:space="preserve"> </v>
      </c>
    </row>
    <row r="337" spans="1:27" ht="15.75" hidden="1" x14ac:dyDescent="0.25">
      <c r="A337" s="3"/>
      <c r="B337" s="4"/>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7">
        <f t="shared" si="35"/>
        <v>0</v>
      </c>
      <c r="Y337" s="137">
        <f t="shared" si="36"/>
        <v>0</v>
      </c>
      <c r="Z337" s="136" t="str">
        <f t="shared" si="37"/>
        <v>60%</v>
      </c>
      <c r="AA337" s="138" t="str">
        <f t="shared" si="38"/>
        <v xml:space="preserve"> </v>
      </c>
    </row>
    <row r="338" spans="1:27" ht="15.75" hidden="1" x14ac:dyDescent="0.25">
      <c r="A338" s="3"/>
      <c r="B338" s="4"/>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7">
        <f t="shared" si="35"/>
        <v>0</v>
      </c>
      <c r="Y338" s="137">
        <f t="shared" si="36"/>
        <v>0</v>
      </c>
      <c r="Z338" s="136" t="str">
        <f t="shared" si="37"/>
        <v>60%</v>
      </c>
      <c r="AA338" s="138" t="str">
        <f t="shared" si="38"/>
        <v xml:space="preserve"> </v>
      </c>
    </row>
    <row r="339" spans="1:27" ht="15.75" hidden="1" x14ac:dyDescent="0.25">
      <c r="A339" s="3"/>
      <c r="B339" s="4"/>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7">
        <f t="shared" si="35"/>
        <v>0</v>
      </c>
      <c r="Y339" s="137">
        <f t="shared" si="36"/>
        <v>0</v>
      </c>
      <c r="Z339" s="136" t="str">
        <f t="shared" si="37"/>
        <v>60%</v>
      </c>
      <c r="AA339" s="138" t="str">
        <f t="shared" si="38"/>
        <v xml:space="preserve"> </v>
      </c>
    </row>
    <row r="340" spans="1:27" ht="15.75" hidden="1" x14ac:dyDescent="0.25">
      <c r="A340" s="3"/>
      <c r="B340" s="4"/>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7">
        <f t="shared" si="35"/>
        <v>0</v>
      </c>
      <c r="Y340" s="137">
        <f t="shared" si="36"/>
        <v>0</v>
      </c>
      <c r="Z340" s="136" t="str">
        <f t="shared" si="37"/>
        <v>60%</v>
      </c>
      <c r="AA340" s="138" t="str">
        <f t="shared" si="38"/>
        <v xml:space="preserve"> </v>
      </c>
    </row>
    <row r="341" spans="1:27" ht="15.75" hidden="1" x14ac:dyDescent="0.25">
      <c r="A341" s="3"/>
      <c r="B341" s="4"/>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7">
        <f t="shared" si="35"/>
        <v>0</v>
      </c>
      <c r="Y341" s="137">
        <f t="shared" si="36"/>
        <v>0</v>
      </c>
      <c r="Z341" s="136" t="str">
        <f t="shared" si="37"/>
        <v>60%</v>
      </c>
      <c r="AA341" s="138" t="str">
        <f t="shared" si="38"/>
        <v xml:space="preserve"> </v>
      </c>
    </row>
    <row r="342" spans="1:27" ht="15.75" hidden="1" x14ac:dyDescent="0.25">
      <c r="A342" s="3"/>
      <c r="B342" s="4"/>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7">
        <f t="shared" si="35"/>
        <v>0</v>
      </c>
      <c r="Y342" s="137">
        <f t="shared" si="36"/>
        <v>0</v>
      </c>
      <c r="Z342" s="136" t="str">
        <f t="shared" si="37"/>
        <v>60%</v>
      </c>
      <c r="AA342" s="138" t="str">
        <f t="shared" si="38"/>
        <v xml:space="preserve"> </v>
      </c>
    </row>
    <row r="343" spans="1:27" ht="15.75" hidden="1" x14ac:dyDescent="0.25">
      <c r="A343" s="3"/>
      <c r="B343" s="4"/>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7">
        <f t="shared" si="35"/>
        <v>0</v>
      </c>
      <c r="Y343" s="137">
        <f t="shared" si="36"/>
        <v>0</v>
      </c>
      <c r="Z343" s="136" t="str">
        <f t="shared" si="37"/>
        <v>60%</v>
      </c>
      <c r="AA343" s="138" t="str">
        <f t="shared" si="38"/>
        <v xml:space="preserve"> </v>
      </c>
    </row>
    <row r="344" spans="1:27" ht="15.75" hidden="1" x14ac:dyDescent="0.25">
      <c r="A344" s="3"/>
      <c r="B344" s="4"/>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7">
        <f t="shared" si="35"/>
        <v>0</v>
      </c>
      <c r="Y344" s="137">
        <f t="shared" si="36"/>
        <v>0</v>
      </c>
      <c r="Z344" s="136" t="str">
        <f t="shared" si="37"/>
        <v>60%</v>
      </c>
      <c r="AA344" s="138" t="str">
        <f t="shared" si="38"/>
        <v xml:space="preserve"> </v>
      </c>
    </row>
    <row r="345" spans="1:27" ht="15.75" hidden="1" x14ac:dyDescent="0.25">
      <c r="A345" s="3"/>
      <c r="B345" s="4"/>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7">
        <f t="shared" si="35"/>
        <v>0</v>
      </c>
      <c r="Y345" s="137">
        <f t="shared" si="36"/>
        <v>0</v>
      </c>
      <c r="Z345" s="136" t="str">
        <f t="shared" si="37"/>
        <v>60%</v>
      </c>
      <c r="AA345" s="138" t="str">
        <f t="shared" si="38"/>
        <v xml:space="preserve"> </v>
      </c>
    </row>
    <row r="346" spans="1:27" ht="15.75" hidden="1" x14ac:dyDescent="0.25">
      <c r="A346" s="3"/>
      <c r="B346" s="4"/>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7">
        <f t="shared" si="35"/>
        <v>0</v>
      </c>
      <c r="Y346" s="137">
        <f t="shared" si="36"/>
        <v>0</v>
      </c>
      <c r="Z346" s="136" t="str">
        <f t="shared" si="37"/>
        <v>60%</v>
      </c>
      <c r="AA346" s="138" t="str">
        <f t="shared" si="38"/>
        <v xml:space="preserve"> </v>
      </c>
    </row>
    <row r="347" spans="1:27" ht="15.75" hidden="1" x14ac:dyDescent="0.25">
      <c r="A347" s="3"/>
      <c r="B347" s="4"/>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7">
        <f t="shared" si="35"/>
        <v>0</v>
      </c>
      <c r="Y347" s="137">
        <f t="shared" si="36"/>
        <v>0</v>
      </c>
      <c r="Z347" s="136" t="str">
        <f t="shared" si="37"/>
        <v>60%</v>
      </c>
      <c r="AA347" s="138" t="str">
        <f t="shared" si="38"/>
        <v xml:space="preserve"> </v>
      </c>
    </row>
    <row r="348" spans="1:27" ht="15.75" hidden="1" x14ac:dyDescent="0.25">
      <c r="A348" s="3"/>
      <c r="B348" s="4"/>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7">
        <f t="shared" si="35"/>
        <v>0</v>
      </c>
      <c r="Y348" s="137">
        <f t="shared" si="36"/>
        <v>0</v>
      </c>
      <c r="Z348" s="136" t="str">
        <f t="shared" si="37"/>
        <v>60%</v>
      </c>
      <c r="AA348" s="138" t="str">
        <f t="shared" si="38"/>
        <v xml:space="preserve"> </v>
      </c>
    </row>
    <row r="349" spans="1:27" ht="15.75" hidden="1" x14ac:dyDescent="0.25">
      <c r="A349" s="3"/>
      <c r="B349" s="4"/>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7">
        <f t="shared" si="35"/>
        <v>0</v>
      </c>
      <c r="Y349" s="137">
        <f t="shared" si="36"/>
        <v>0</v>
      </c>
      <c r="Z349" s="136" t="str">
        <f t="shared" si="37"/>
        <v>60%</v>
      </c>
      <c r="AA349" s="138" t="str">
        <f t="shared" si="38"/>
        <v xml:space="preserve"> </v>
      </c>
    </row>
    <row r="350" spans="1:27" ht="15.75" hidden="1" x14ac:dyDescent="0.25">
      <c r="A350" s="3"/>
      <c r="B350" s="4"/>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7">
        <f t="shared" si="35"/>
        <v>0</v>
      </c>
      <c r="Y350" s="137">
        <f t="shared" si="36"/>
        <v>0</v>
      </c>
      <c r="Z350" s="136" t="str">
        <f t="shared" si="37"/>
        <v>60%</v>
      </c>
      <c r="AA350" s="138" t="str">
        <f t="shared" si="38"/>
        <v xml:space="preserve"> </v>
      </c>
    </row>
    <row r="351" spans="1:27" ht="15.75" hidden="1" x14ac:dyDescent="0.25">
      <c r="A351" s="3"/>
      <c r="B351" s="4"/>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7">
        <f t="shared" si="35"/>
        <v>0</v>
      </c>
      <c r="Y351" s="137">
        <f t="shared" si="36"/>
        <v>0</v>
      </c>
      <c r="Z351" s="136" t="str">
        <f t="shared" si="37"/>
        <v>60%</v>
      </c>
      <c r="AA351" s="138" t="str">
        <f t="shared" si="38"/>
        <v xml:space="preserve"> </v>
      </c>
    </row>
    <row r="352" spans="1:27" ht="15.75" hidden="1" x14ac:dyDescent="0.25">
      <c r="A352" s="3"/>
      <c r="B352" s="4"/>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7">
        <f t="shared" si="35"/>
        <v>0</v>
      </c>
      <c r="Y352" s="137">
        <f t="shared" si="36"/>
        <v>0</v>
      </c>
      <c r="Z352" s="136" t="str">
        <f t="shared" si="37"/>
        <v>60%</v>
      </c>
      <c r="AA352" s="138" t="str">
        <f t="shared" si="38"/>
        <v xml:space="preserve"> </v>
      </c>
    </row>
    <row r="353" spans="1:27" ht="15.75" hidden="1" x14ac:dyDescent="0.25">
      <c r="A353" s="3"/>
      <c r="B353" s="4"/>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7">
        <f t="shared" si="35"/>
        <v>0</v>
      </c>
      <c r="Y353" s="137">
        <f t="shared" si="36"/>
        <v>0</v>
      </c>
      <c r="Z353" s="136" t="str">
        <f t="shared" si="37"/>
        <v>60%</v>
      </c>
      <c r="AA353" s="138" t="str">
        <f t="shared" si="38"/>
        <v xml:space="preserve"> </v>
      </c>
    </row>
    <row r="354" spans="1:27" ht="15.75" hidden="1" x14ac:dyDescent="0.25">
      <c r="A354" s="3"/>
      <c r="B354" s="4"/>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7">
        <f t="shared" si="35"/>
        <v>0</v>
      </c>
      <c r="Y354" s="137">
        <f t="shared" si="36"/>
        <v>0</v>
      </c>
      <c r="Z354" s="136" t="str">
        <f t="shared" si="37"/>
        <v>60%</v>
      </c>
      <c r="AA354" s="138" t="str">
        <f t="shared" si="38"/>
        <v xml:space="preserve"> </v>
      </c>
    </row>
    <row r="355" spans="1:27" ht="15.75" hidden="1" x14ac:dyDescent="0.25">
      <c r="A355" s="3"/>
      <c r="B355" s="4"/>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7">
        <f t="shared" si="35"/>
        <v>0</v>
      </c>
      <c r="Y355" s="137">
        <f t="shared" si="36"/>
        <v>0</v>
      </c>
      <c r="Z355" s="136" t="str">
        <f t="shared" si="37"/>
        <v>60%</v>
      </c>
      <c r="AA355" s="138" t="str">
        <f t="shared" si="38"/>
        <v xml:space="preserve"> </v>
      </c>
    </row>
    <row r="356" spans="1:27" ht="15.75" hidden="1" x14ac:dyDescent="0.25">
      <c r="A356" s="3"/>
      <c r="B356" s="4"/>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7">
        <f t="shared" si="35"/>
        <v>0</v>
      </c>
      <c r="Y356" s="137">
        <f t="shared" si="36"/>
        <v>0</v>
      </c>
      <c r="Z356" s="136" t="str">
        <f t="shared" si="37"/>
        <v>60%</v>
      </c>
      <c r="AA356" s="138" t="str">
        <f t="shared" si="38"/>
        <v xml:space="preserve"> </v>
      </c>
    </row>
    <row r="357" spans="1:27" ht="15.75" hidden="1" x14ac:dyDescent="0.25">
      <c r="A357" s="3"/>
      <c r="B357" s="4"/>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7">
        <f t="shared" si="35"/>
        <v>0</v>
      </c>
      <c r="Y357" s="137">
        <f t="shared" si="36"/>
        <v>0</v>
      </c>
      <c r="Z357" s="136" t="str">
        <f t="shared" si="37"/>
        <v>60%</v>
      </c>
      <c r="AA357" s="138" t="str">
        <f t="shared" si="38"/>
        <v xml:space="preserve"> </v>
      </c>
    </row>
    <row r="358" spans="1:27" ht="15.75" hidden="1" x14ac:dyDescent="0.25">
      <c r="A358" s="3"/>
      <c r="B358" s="4"/>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7">
        <f t="shared" si="35"/>
        <v>0</v>
      </c>
      <c r="Y358" s="137">
        <f t="shared" si="36"/>
        <v>0</v>
      </c>
      <c r="Z358" s="136" t="str">
        <f t="shared" si="37"/>
        <v>60%</v>
      </c>
      <c r="AA358" s="138" t="str">
        <f t="shared" si="38"/>
        <v xml:space="preserve"> </v>
      </c>
    </row>
    <row r="359" spans="1:27" ht="15.75" hidden="1" x14ac:dyDescent="0.25">
      <c r="A359" s="3"/>
      <c r="B359" s="4"/>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7">
        <f t="shared" si="35"/>
        <v>0</v>
      </c>
      <c r="Y359" s="137">
        <f t="shared" si="36"/>
        <v>0</v>
      </c>
      <c r="Z359" s="136" t="str">
        <f t="shared" si="37"/>
        <v>60%</v>
      </c>
      <c r="AA359" s="138" t="str">
        <f t="shared" si="38"/>
        <v xml:space="preserve"> </v>
      </c>
    </row>
    <row r="360" spans="1:27" ht="15.75" hidden="1" x14ac:dyDescent="0.25">
      <c r="A360" s="3"/>
      <c r="B360" s="4"/>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7">
        <f t="shared" si="35"/>
        <v>0</v>
      </c>
      <c r="Y360" s="137">
        <f t="shared" si="36"/>
        <v>0</v>
      </c>
      <c r="Z360" s="136" t="str">
        <f t="shared" si="37"/>
        <v>60%</v>
      </c>
      <c r="AA360" s="138" t="str">
        <f t="shared" si="38"/>
        <v xml:space="preserve"> </v>
      </c>
    </row>
    <row r="361" spans="1:27" ht="15.75" hidden="1" x14ac:dyDescent="0.25">
      <c r="A361" s="3"/>
      <c r="B361" s="4"/>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7">
        <f t="shared" si="35"/>
        <v>0</v>
      </c>
      <c r="Y361" s="137">
        <f t="shared" si="36"/>
        <v>0</v>
      </c>
      <c r="Z361" s="136" t="str">
        <f t="shared" si="37"/>
        <v>60%</v>
      </c>
      <c r="AA361" s="138" t="str">
        <f t="shared" si="38"/>
        <v xml:space="preserve"> </v>
      </c>
    </row>
    <row r="362" spans="1:27" ht="15.75" hidden="1" x14ac:dyDescent="0.25">
      <c r="A362" s="3"/>
      <c r="B362" s="4"/>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7">
        <f t="shared" si="35"/>
        <v>0</v>
      </c>
      <c r="Y362" s="137">
        <f t="shared" si="36"/>
        <v>0</v>
      </c>
      <c r="Z362" s="136" t="str">
        <f t="shared" si="37"/>
        <v>60%</v>
      </c>
      <c r="AA362" s="138" t="str">
        <f t="shared" si="38"/>
        <v xml:space="preserve"> </v>
      </c>
    </row>
    <row r="363" spans="1:27" ht="15.75" hidden="1" x14ac:dyDescent="0.25">
      <c r="A363" s="3"/>
      <c r="B363" s="4"/>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7">
        <f t="shared" si="35"/>
        <v>0</v>
      </c>
      <c r="Y363" s="137">
        <f t="shared" si="36"/>
        <v>0</v>
      </c>
      <c r="Z363" s="136" t="str">
        <f t="shared" si="37"/>
        <v>60%</v>
      </c>
      <c r="AA363" s="138" t="str">
        <f t="shared" si="38"/>
        <v xml:space="preserve"> </v>
      </c>
    </row>
    <row r="364" spans="1:27" ht="15.75" hidden="1" x14ac:dyDescent="0.25">
      <c r="A364" s="3"/>
      <c r="B364" s="4"/>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7">
        <f t="shared" si="35"/>
        <v>0</v>
      </c>
      <c r="Y364" s="137">
        <f t="shared" si="36"/>
        <v>0</v>
      </c>
      <c r="Z364" s="136" t="str">
        <f t="shared" si="37"/>
        <v>60%</v>
      </c>
      <c r="AA364" s="138" t="str">
        <f t="shared" si="38"/>
        <v xml:space="preserve"> </v>
      </c>
    </row>
    <row r="365" spans="1:27" ht="15.75" hidden="1" x14ac:dyDescent="0.25">
      <c r="A365" s="3"/>
      <c r="B365" s="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7">
        <f t="shared" si="35"/>
        <v>0</v>
      </c>
      <c r="Y365" s="137">
        <f t="shared" si="36"/>
        <v>0</v>
      </c>
      <c r="Z365" s="136" t="str">
        <f t="shared" si="37"/>
        <v>60%</v>
      </c>
      <c r="AA365" s="138" t="str">
        <f t="shared" si="38"/>
        <v xml:space="preserve"> </v>
      </c>
    </row>
    <row r="366" spans="1:27" ht="15.75" hidden="1" x14ac:dyDescent="0.25">
      <c r="A366" s="3"/>
      <c r="B366" s="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7">
        <f t="shared" si="35"/>
        <v>0</v>
      </c>
      <c r="Y366" s="137">
        <f t="shared" si="36"/>
        <v>0</v>
      </c>
      <c r="Z366" s="136" t="str">
        <f t="shared" si="37"/>
        <v>60%</v>
      </c>
      <c r="AA366" s="138" t="str">
        <f t="shared" si="38"/>
        <v xml:space="preserve"> </v>
      </c>
    </row>
    <row r="367" spans="1:27" ht="15.75" hidden="1" x14ac:dyDescent="0.25">
      <c r="A367" s="3"/>
      <c r="B367" s="4"/>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7">
        <f t="shared" si="35"/>
        <v>0</v>
      </c>
      <c r="Y367" s="137">
        <f t="shared" si="36"/>
        <v>0</v>
      </c>
      <c r="Z367" s="136" t="str">
        <f t="shared" si="37"/>
        <v>60%</v>
      </c>
      <c r="AA367" s="138" t="str">
        <f t="shared" si="38"/>
        <v xml:space="preserve"> </v>
      </c>
    </row>
    <row r="368" spans="1:27" ht="15.75" hidden="1" x14ac:dyDescent="0.25">
      <c r="A368" s="3"/>
      <c r="B368" s="4"/>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7">
        <f t="shared" si="35"/>
        <v>0</v>
      </c>
      <c r="Y368" s="137">
        <f t="shared" si="36"/>
        <v>0</v>
      </c>
      <c r="Z368" s="136" t="str">
        <f t="shared" si="37"/>
        <v>60%</v>
      </c>
      <c r="AA368" s="138" t="str">
        <f t="shared" si="38"/>
        <v xml:space="preserve"> </v>
      </c>
    </row>
    <row r="369" spans="1:27" ht="15.75" hidden="1" x14ac:dyDescent="0.25">
      <c r="A369" s="3"/>
      <c r="B369" s="4"/>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7">
        <f t="shared" si="35"/>
        <v>0</v>
      </c>
      <c r="Y369" s="137">
        <f t="shared" si="36"/>
        <v>0</v>
      </c>
      <c r="Z369" s="136" t="str">
        <f t="shared" si="37"/>
        <v>60%</v>
      </c>
      <c r="AA369" s="138" t="str">
        <f t="shared" si="38"/>
        <v xml:space="preserve"> </v>
      </c>
    </row>
    <row r="370" spans="1:27" ht="15.75" hidden="1" x14ac:dyDescent="0.25">
      <c r="A370" s="3"/>
      <c r="B370" s="4"/>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7">
        <f t="shared" si="35"/>
        <v>0</v>
      </c>
      <c r="Y370" s="137">
        <f t="shared" si="36"/>
        <v>0</v>
      </c>
      <c r="Z370" s="136" t="str">
        <f t="shared" si="37"/>
        <v>60%</v>
      </c>
      <c r="AA370" s="138" t="str">
        <f t="shared" si="38"/>
        <v xml:space="preserve"> </v>
      </c>
    </row>
    <row r="371" spans="1:27" ht="15.75" hidden="1" x14ac:dyDescent="0.25">
      <c r="A371" s="3"/>
      <c r="B371" s="4"/>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7">
        <f t="shared" si="35"/>
        <v>0</v>
      </c>
      <c r="Y371" s="137">
        <f t="shared" si="36"/>
        <v>0</v>
      </c>
      <c r="Z371" s="136" t="str">
        <f t="shared" si="37"/>
        <v>60%</v>
      </c>
      <c r="AA371" s="138" t="str">
        <f t="shared" si="38"/>
        <v xml:space="preserve"> </v>
      </c>
    </row>
    <row r="372" spans="1:27" ht="15.75" hidden="1" x14ac:dyDescent="0.25">
      <c r="A372" s="3"/>
      <c r="B372" s="4"/>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7">
        <f t="shared" si="35"/>
        <v>0</v>
      </c>
      <c r="Y372" s="137">
        <f t="shared" si="36"/>
        <v>0</v>
      </c>
      <c r="Z372" s="136" t="str">
        <f t="shared" si="37"/>
        <v>60%</v>
      </c>
      <c r="AA372" s="138" t="str">
        <f t="shared" si="38"/>
        <v xml:space="preserve"> </v>
      </c>
    </row>
    <row r="373" spans="1:27" ht="15.75" hidden="1" x14ac:dyDescent="0.25">
      <c r="A373" s="3"/>
      <c r="B373" s="4"/>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7">
        <f t="shared" si="35"/>
        <v>0</v>
      </c>
      <c r="Y373" s="137">
        <f t="shared" si="36"/>
        <v>0</v>
      </c>
      <c r="Z373" s="136" t="str">
        <f t="shared" si="37"/>
        <v>60%</v>
      </c>
      <c r="AA373" s="138" t="str">
        <f t="shared" si="38"/>
        <v xml:space="preserve"> </v>
      </c>
    </row>
    <row r="374" spans="1:27" ht="15.75" hidden="1" x14ac:dyDescent="0.25">
      <c r="A374" s="3"/>
      <c r="B374" s="4"/>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7">
        <f t="shared" si="35"/>
        <v>0</v>
      </c>
      <c r="Y374" s="137">
        <f t="shared" si="36"/>
        <v>0</v>
      </c>
      <c r="Z374" s="136" t="str">
        <f t="shared" si="37"/>
        <v>60%</v>
      </c>
      <c r="AA374" s="138" t="str">
        <f t="shared" si="38"/>
        <v xml:space="preserve"> </v>
      </c>
    </row>
    <row r="375" spans="1:27" ht="15.75" hidden="1" x14ac:dyDescent="0.25">
      <c r="A375" s="3"/>
      <c r="B375" s="4"/>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7">
        <f t="shared" ref="X375:X438" si="39">COUNTIF(E375:W375,"SI")</f>
        <v>0</v>
      </c>
      <c r="Y375" s="137">
        <f t="shared" ref="Y375:Y438" si="40">COUNTIF(E375:X375,"NO")</f>
        <v>0</v>
      </c>
      <c r="Z375" s="136" t="str">
        <f t="shared" ref="Z375:Z438" si="41">IF(X375&lt;=5,"60%",IF(X375&lt;=11,"80%","100%"))</f>
        <v>60%</v>
      </c>
      <c r="AA375" s="138" t="str">
        <f t="shared" ref="AA375:AA438" si="42">IF(T375="SI","Catastrófico",(IF(X375=0," ",(IF(X375&lt;=5,"Moderado",IF(X375&lt;=11,"Mayor",IF(X375&gt;=12,"Catastrófico")))))))</f>
        <v xml:space="preserve"> </v>
      </c>
    </row>
    <row r="376" spans="1:27" ht="15.75" hidden="1" x14ac:dyDescent="0.25">
      <c r="A376" s="3"/>
      <c r="B376" s="4"/>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7">
        <f t="shared" si="39"/>
        <v>0</v>
      </c>
      <c r="Y376" s="137">
        <f t="shared" si="40"/>
        <v>0</v>
      </c>
      <c r="Z376" s="136" t="str">
        <f t="shared" si="41"/>
        <v>60%</v>
      </c>
      <c r="AA376" s="138" t="str">
        <f t="shared" si="42"/>
        <v xml:space="preserve"> </v>
      </c>
    </row>
    <row r="377" spans="1:27" ht="15.75" hidden="1" x14ac:dyDescent="0.25">
      <c r="A377" s="3"/>
      <c r="B377" s="4"/>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7">
        <f t="shared" si="39"/>
        <v>0</v>
      </c>
      <c r="Y377" s="137">
        <f t="shared" si="40"/>
        <v>0</v>
      </c>
      <c r="Z377" s="136" t="str">
        <f t="shared" si="41"/>
        <v>60%</v>
      </c>
      <c r="AA377" s="138" t="str">
        <f t="shared" si="42"/>
        <v xml:space="preserve"> </v>
      </c>
    </row>
    <row r="378" spans="1:27" ht="15.75" hidden="1" x14ac:dyDescent="0.25">
      <c r="A378" s="3"/>
      <c r="B378" s="4"/>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7">
        <f t="shared" si="39"/>
        <v>0</v>
      </c>
      <c r="Y378" s="137">
        <f t="shared" si="40"/>
        <v>0</v>
      </c>
      <c r="Z378" s="136" t="str">
        <f t="shared" si="41"/>
        <v>60%</v>
      </c>
      <c r="AA378" s="138" t="str">
        <f t="shared" si="42"/>
        <v xml:space="preserve"> </v>
      </c>
    </row>
    <row r="379" spans="1:27" ht="15.75" hidden="1" x14ac:dyDescent="0.25">
      <c r="A379" s="3"/>
      <c r="B379" s="4"/>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7">
        <f t="shared" si="39"/>
        <v>0</v>
      </c>
      <c r="Y379" s="137">
        <f t="shared" si="40"/>
        <v>0</v>
      </c>
      <c r="Z379" s="136" t="str">
        <f t="shared" si="41"/>
        <v>60%</v>
      </c>
      <c r="AA379" s="138" t="str">
        <f t="shared" si="42"/>
        <v xml:space="preserve"> </v>
      </c>
    </row>
    <row r="380" spans="1:27" ht="15.75" hidden="1" x14ac:dyDescent="0.25">
      <c r="A380" s="3"/>
      <c r="B380" s="4"/>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7">
        <f t="shared" si="39"/>
        <v>0</v>
      </c>
      <c r="Y380" s="137">
        <f t="shared" si="40"/>
        <v>0</v>
      </c>
      <c r="Z380" s="136" t="str">
        <f t="shared" si="41"/>
        <v>60%</v>
      </c>
      <c r="AA380" s="138" t="str">
        <f t="shared" si="42"/>
        <v xml:space="preserve"> </v>
      </c>
    </row>
    <row r="381" spans="1:27" ht="15.75" hidden="1" x14ac:dyDescent="0.25">
      <c r="A381" s="3"/>
      <c r="B381" s="4"/>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7">
        <f t="shared" si="39"/>
        <v>0</v>
      </c>
      <c r="Y381" s="137">
        <f t="shared" si="40"/>
        <v>0</v>
      </c>
      <c r="Z381" s="136" t="str">
        <f t="shared" si="41"/>
        <v>60%</v>
      </c>
      <c r="AA381" s="138" t="str">
        <f t="shared" si="42"/>
        <v xml:space="preserve"> </v>
      </c>
    </row>
    <row r="382" spans="1:27" ht="15.75" hidden="1" x14ac:dyDescent="0.25">
      <c r="A382" s="3"/>
      <c r="B382" s="4"/>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7">
        <f t="shared" si="39"/>
        <v>0</v>
      </c>
      <c r="Y382" s="137">
        <f t="shared" si="40"/>
        <v>0</v>
      </c>
      <c r="Z382" s="136" t="str">
        <f t="shared" si="41"/>
        <v>60%</v>
      </c>
      <c r="AA382" s="138" t="str">
        <f t="shared" si="42"/>
        <v xml:space="preserve"> </v>
      </c>
    </row>
    <row r="383" spans="1:27" ht="15.75" hidden="1" x14ac:dyDescent="0.25">
      <c r="A383" s="3"/>
      <c r="B383" s="4"/>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7">
        <f t="shared" si="39"/>
        <v>0</v>
      </c>
      <c r="Y383" s="137">
        <f t="shared" si="40"/>
        <v>0</v>
      </c>
      <c r="Z383" s="136" t="str">
        <f t="shared" si="41"/>
        <v>60%</v>
      </c>
      <c r="AA383" s="138" t="str">
        <f t="shared" si="42"/>
        <v xml:space="preserve"> </v>
      </c>
    </row>
    <row r="384" spans="1:27" ht="15.75" hidden="1" x14ac:dyDescent="0.25">
      <c r="A384" s="3"/>
      <c r="B384" s="4"/>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7">
        <f t="shared" si="39"/>
        <v>0</v>
      </c>
      <c r="Y384" s="137">
        <f t="shared" si="40"/>
        <v>0</v>
      </c>
      <c r="Z384" s="136" t="str">
        <f t="shared" si="41"/>
        <v>60%</v>
      </c>
      <c r="AA384" s="138" t="str">
        <f t="shared" si="42"/>
        <v xml:space="preserve"> </v>
      </c>
    </row>
    <row r="385" spans="1:27" ht="15.75" hidden="1" x14ac:dyDescent="0.25">
      <c r="A385" s="3"/>
      <c r="B385" s="4"/>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7">
        <f t="shared" si="39"/>
        <v>0</v>
      </c>
      <c r="Y385" s="137">
        <f t="shared" si="40"/>
        <v>0</v>
      </c>
      <c r="Z385" s="136" t="str">
        <f t="shared" si="41"/>
        <v>60%</v>
      </c>
      <c r="AA385" s="138" t="str">
        <f t="shared" si="42"/>
        <v xml:space="preserve"> </v>
      </c>
    </row>
    <row r="386" spans="1:27" ht="15.75" hidden="1" x14ac:dyDescent="0.25">
      <c r="A386" s="3"/>
      <c r="B386" s="4"/>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7">
        <f t="shared" si="39"/>
        <v>0</v>
      </c>
      <c r="Y386" s="137">
        <f t="shared" si="40"/>
        <v>0</v>
      </c>
      <c r="Z386" s="136" t="str">
        <f t="shared" si="41"/>
        <v>60%</v>
      </c>
      <c r="AA386" s="138" t="str">
        <f t="shared" si="42"/>
        <v xml:space="preserve"> </v>
      </c>
    </row>
    <row r="387" spans="1:27" ht="15.75" hidden="1" x14ac:dyDescent="0.25">
      <c r="A387" s="3"/>
      <c r="B387" s="4"/>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7">
        <f t="shared" si="39"/>
        <v>0</v>
      </c>
      <c r="Y387" s="137">
        <f t="shared" si="40"/>
        <v>0</v>
      </c>
      <c r="Z387" s="136" t="str">
        <f t="shared" si="41"/>
        <v>60%</v>
      </c>
      <c r="AA387" s="138" t="str">
        <f t="shared" si="42"/>
        <v xml:space="preserve"> </v>
      </c>
    </row>
    <row r="388" spans="1:27" ht="15.75" hidden="1" x14ac:dyDescent="0.25">
      <c r="A388" s="3"/>
      <c r="B388" s="4"/>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7">
        <f t="shared" si="39"/>
        <v>0</v>
      </c>
      <c r="Y388" s="137">
        <f t="shared" si="40"/>
        <v>0</v>
      </c>
      <c r="Z388" s="136" t="str">
        <f t="shared" si="41"/>
        <v>60%</v>
      </c>
      <c r="AA388" s="138" t="str">
        <f t="shared" si="42"/>
        <v xml:space="preserve"> </v>
      </c>
    </row>
    <row r="389" spans="1:27" ht="15.75" hidden="1" x14ac:dyDescent="0.25">
      <c r="A389" s="3"/>
      <c r="B389" s="4"/>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7">
        <f t="shared" si="39"/>
        <v>0</v>
      </c>
      <c r="Y389" s="137">
        <f t="shared" si="40"/>
        <v>0</v>
      </c>
      <c r="Z389" s="136" t="str">
        <f t="shared" si="41"/>
        <v>60%</v>
      </c>
      <c r="AA389" s="138" t="str">
        <f t="shared" si="42"/>
        <v xml:space="preserve"> </v>
      </c>
    </row>
    <row r="390" spans="1:27" ht="15.75" hidden="1" x14ac:dyDescent="0.25">
      <c r="A390" s="3"/>
      <c r="B390" s="4"/>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7">
        <f t="shared" si="39"/>
        <v>0</v>
      </c>
      <c r="Y390" s="137">
        <f t="shared" si="40"/>
        <v>0</v>
      </c>
      <c r="Z390" s="136" t="str">
        <f t="shared" si="41"/>
        <v>60%</v>
      </c>
      <c r="AA390" s="138" t="str">
        <f t="shared" si="42"/>
        <v xml:space="preserve"> </v>
      </c>
    </row>
    <row r="391" spans="1:27" ht="15.75" hidden="1" x14ac:dyDescent="0.25">
      <c r="A391" s="3"/>
      <c r="B391" s="4"/>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7">
        <f t="shared" si="39"/>
        <v>0</v>
      </c>
      <c r="Y391" s="137">
        <f t="shared" si="40"/>
        <v>0</v>
      </c>
      <c r="Z391" s="136" t="str">
        <f t="shared" si="41"/>
        <v>60%</v>
      </c>
      <c r="AA391" s="138" t="str">
        <f t="shared" si="42"/>
        <v xml:space="preserve"> </v>
      </c>
    </row>
    <row r="392" spans="1:27" ht="15.75" hidden="1" x14ac:dyDescent="0.25">
      <c r="A392" s="3"/>
      <c r="B392" s="4"/>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7">
        <f t="shared" si="39"/>
        <v>0</v>
      </c>
      <c r="Y392" s="137">
        <f t="shared" si="40"/>
        <v>0</v>
      </c>
      <c r="Z392" s="136" t="str">
        <f t="shared" si="41"/>
        <v>60%</v>
      </c>
      <c r="AA392" s="138" t="str">
        <f t="shared" si="42"/>
        <v xml:space="preserve"> </v>
      </c>
    </row>
    <row r="393" spans="1:27" ht="15.75" hidden="1" x14ac:dyDescent="0.25">
      <c r="A393" s="3"/>
      <c r="B393" s="4"/>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7">
        <f t="shared" si="39"/>
        <v>0</v>
      </c>
      <c r="Y393" s="137">
        <f t="shared" si="40"/>
        <v>0</v>
      </c>
      <c r="Z393" s="136" t="str">
        <f t="shared" si="41"/>
        <v>60%</v>
      </c>
      <c r="AA393" s="138" t="str">
        <f t="shared" si="42"/>
        <v xml:space="preserve"> </v>
      </c>
    </row>
    <row r="394" spans="1:27" ht="15.75" hidden="1" x14ac:dyDescent="0.25">
      <c r="A394" s="3"/>
      <c r="B394" s="4"/>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7">
        <f t="shared" si="39"/>
        <v>0</v>
      </c>
      <c r="Y394" s="137">
        <f t="shared" si="40"/>
        <v>0</v>
      </c>
      <c r="Z394" s="136" t="str">
        <f t="shared" si="41"/>
        <v>60%</v>
      </c>
      <c r="AA394" s="138" t="str">
        <f t="shared" si="42"/>
        <v xml:space="preserve"> </v>
      </c>
    </row>
    <row r="395" spans="1:27" ht="15.75" hidden="1" x14ac:dyDescent="0.25">
      <c r="A395" s="3"/>
      <c r="B395" s="4"/>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7">
        <f t="shared" si="39"/>
        <v>0</v>
      </c>
      <c r="Y395" s="137">
        <f t="shared" si="40"/>
        <v>0</v>
      </c>
      <c r="Z395" s="136" t="str">
        <f t="shared" si="41"/>
        <v>60%</v>
      </c>
      <c r="AA395" s="138" t="str">
        <f t="shared" si="42"/>
        <v xml:space="preserve"> </v>
      </c>
    </row>
    <row r="396" spans="1:27" ht="15.75" hidden="1" x14ac:dyDescent="0.25">
      <c r="A396" s="3"/>
      <c r="B396" s="4"/>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7">
        <f t="shared" si="39"/>
        <v>0</v>
      </c>
      <c r="Y396" s="137">
        <f t="shared" si="40"/>
        <v>0</v>
      </c>
      <c r="Z396" s="136" t="str">
        <f t="shared" si="41"/>
        <v>60%</v>
      </c>
      <c r="AA396" s="138" t="str">
        <f t="shared" si="42"/>
        <v xml:space="preserve"> </v>
      </c>
    </row>
    <row r="397" spans="1:27" ht="15.75" hidden="1" x14ac:dyDescent="0.25">
      <c r="A397" s="3"/>
      <c r="B397" s="4"/>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7">
        <f t="shared" si="39"/>
        <v>0</v>
      </c>
      <c r="Y397" s="137">
        <f t="shared" si="40"/>
        <v>0</v>
      </c>
      <c r="Z397" s="136" t="str">
        <f t="shared" si="41"/>
        <v>60%</v>
      </c>
      <c r="AA397" s="138" t="str">
        <f t="shared" si="42"/>
        <v xml:space="preserve"> </v>
      </c>
    </row>
    <row r="398" spans="1:27" ht="15.75" hidden="1" x14ac:dyDescent="0.25">
      <c r="A398" s="3"/>
      <c r="B398" s="4"/>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7">
        <f t="shared" si="39"/>
        <v>0</v>
      </c>
      <c r="Y398" s="137">
        <f t="shared" si="40"/>
        <v>0</v>
      </c>
      <c r="Z398" s="136" t="str">
        <f t="shared" si="41"/>
        <v>60%</v>
      </c>
      <c r="AA398" s="138" t="str">
        <f t="shared" si="42"/>
        <v xml:space="preserve"> </v>
      </c>
    </row>
    <row r="399" spans="1:27" ht="15.75" hidden="1" x14ac:dyDescent="0.25">
      <c r="A399" s="3"/>
      <c r="B399" s="4"/>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7">
        <f t="shared" si="39"/>
        <v>0</v>
      </c>
      <c r="Y399" s="137">
        <f t="shared" si="40"/>
        <v>0</v>
      </c>
      <c r="Z399" s="136" t="str">
        <f t="shared" si="41"/>
        <v>60%</v>
      </c>
      <c r="AA399" s="138" t="str">
        <f t="shared" si="42"/>
        <v xml:space="preserve"> </v>
      </c>
    </row>
    <row r="400" spans="1:27" ht="15.75" hidden="1" x14ac:dyDescent="0.25">
      <c r="A400" s="3"/>
      <c r="B400" s="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7">
        <f t="shared" si="39"/>
        <v>0</v>
      </c>
      <c r="Y400" s="137">
        <f t="shared" si="40"/>
        <v>0</v>
      </c>
      <c r="Z400" s="136" t="str">
        <f t="shared" si="41"/>
        <v>60%</v>
      </c>
      <c r="AA400" s="138" t="str">
        <f t="shared" si="42"/>
        <v xml:space="preserve"> </v>
      </c>
    </row>
    <row r="401" spans="1:27" ht="15.75" hidden="1" x14ac:dyDescent="0.25">
      <c r="A401" s="3"/>
      <c r="B401" s="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7">
        <f t="shared" si="39"/>
        <v>0</v>
      </c>
      <c r="Y401" s="137">
        <f t="shared" si="40"/>
        <v>0</v>
      </c>
      <c r="Z401" s="136" t="str">
        <f t="shared" si="41"/>
        <v>60%</v>
      </c>
      <c r="AA401" s="138" t="str">
        <f t="shared" si="42"/>
        <v xml:space="preserve"> </v>
      </c>
    </row>
    <row r="402" spans="1:27" ht="15.75" hidden="1" x14ac:dyDescent="0.25">
      <c r="A402" s="3"/>
      <c r="B402" s="4"/>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7">
        <f t="shared" si="39"/>
        <v>0</v>
      </c>
      <c r="Y402" s="137">
        <f t="shared" si="40"/>
        <v>0</v>
      </c>
      <c r="Z402" s="136" t="str">
        <f t="shared" si="41"/>
        <v>60%</v>
      </c>
      <c r="AA402" s="138" t="str">
        <f t="shared" si="42"/>
        <v xml:space="preserve"> </v>
      </c>
    </row>
    <row r="403" spans="1:27" ht="15.75" hidden="1" x14ac:dyDescent="0.25">
      <c r="A403" s="3"/>
      <c r="B403" s="4"/>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7">
        <f t="shared" si="39"/>
        <v>0</v>
      </c>
      <c r="Y403" s="137">
        <f t="shared" si="40"/>
        <v>0</v>
      </c>
      <c r="Z403" s="136" t="str">
        <f t="shared" si="41"/>
        <v>60%</v>
      </c>
      <c r="AA403" s="138" t="str">
        <f t="shared" si="42"/>
        <v xml:space="preserve"> </v>
      </c>
    </row>
    <row r="404" spans="1:27" ht="15.75" hidden="1" x14ac:dyDescent="0.25">
      <c r="A404" s="3"/>
      <c r="B404" s="4"/>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7">
        <f t="shared" si="39"/>
        <v>0</v>
      </c>
      <c r="Y404" s="137">
        <f t="shared" si="40"/>
        <v>0</v>
      </c>
      <c r="Z404" s="136" t="str">
        <f t="shared" si="41"/>
        <v>60%</v>
      </c>
      <c r="AA404" s="138" t="str">
        <f t="shared" si="42"/>
        <v xml:space="preserve"> </v>
      </c>
    </row>
    <row r="405" spans="1:27" ht="15.75" hidden="1" x14ac:dyDescent="0.25">
      <c r="A405" s="3"/>
      <c r="B405" s="4"/>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7">
        <f t="shared" si="39"/>
        <v>0</v>
      </c>
      <c r="Y405" s="137">
        <f t="shared" si="40"/>
        <v>0</v>
      </c>
      <c r="Z405" s="136" t="str">
        <f t="shared" si="41"/>
        <v>60%</v>
      </c>
      <c r="AA405" s="138" t="str">
        <f t="shared" si="42"/>
        <v xml:space="preserve"> </v>
      </c>
    </row>
    <row r="406" spans="1:27" ht="15.75" hidden="1" x14ac:dyDescent="0.25">
      <c r="A406" s="3"/>
      <c r="B406" s="4"/>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7">
        <f t="shared" si="39"/>
        <v>0</v>
      </c>
      <c r="Y406" s="137">
        <f t="shared" si="40"/>
        <v>0</v>
      </c>
      <c r="Z406" s="136" t="str">
        <f t="shared" si="41"/>
        <v>60%</v>
      </c>
      <c r="AA406" s="138" t="str">
        <f t="shared" si="42"/>
        <v xml:space="preserve"> </v>
      </c>
    </row>
    <row r="407" spans="1:27" ht="15.75" hidden="1" x14ac:dyDescent="0.25">
      <c r="A407" s="3"/>
      <c r="B407" s="4"/>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7">
        <f t="shared" si="39"/>
        <v>0</v>
      </c>
      <c r="Y407" s="137">
        <f t="shared" si="40"/>
        <v>0</v>
      </c>
      <c r="Z407" s="136" t="str">
        <f t="shared" si="41"/>
        <v>60%</v>
      </c>
      <c r="AA407" s="138" t="str">
        <f t="shared" si="42"/>
        <v xml:space="preserve"> </v>
      </c>
    </row>
    <row r="408" spans="1:27" ht="15.75" hidden="1" x14ac:dyDescent="0.25">
      <c r="A408" s="3"/>
      <c r="B408" s="4"/>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7">
        <f t="shared" si="39"/>
        <v>0</v>
      </c>
      <c r="Y408" s="137">
        <f t="shared" si="40"/>
        <v>0</v>
      </c>
      <c r="Z408" s="136" t="str">
        <f t="shared" si="41"/>
        <v>60%</v>
      </c>
      <c r="AA408" s="138" t="str">
        <f t="shared" si="42"/>
        <v xml:space="preserve"> </v>
      </c>
    </row>
    <row r="409" spans="1:27" ht="15.75" hidden="1" x14ac:dyDescent="0.25">
      <c r="A409" s="3"/>
      <c r="B409" s="4"/>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7">
        <f t="shared" si="39"/>
        <v>0</v>
      </c>
      <c r="Y409" s="137">
        <f t="shared" si="40"/>
        <v>0</v>
      </c>
      <c r="Z409" s="136" t="str">
        <f t="shared" si="41"/>
        <v>60%</v>
      </c>
      <c r="AA409" s="138" t="str">
        <f t="shared" si="42"/>
        <v xml:space="preserve"> </v>
      </c>
    </row>
    <row r="410" spans="1:27" ht="15.75" hidden="1" x14ac:dyDescent="0.25">
      <c r="A410" s="3"/>
      <c r="B410" s="4"/>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7">
        <f t="shared" si="39"/>
        <v>0</v>
      </c>
      <c r="Y410" s="137">
        <f t="shared" si="40"/>
        <v>0</v>
      </c>
      <c r="Z410" s="136" t="str">
        <f t="shared" si="41"/>
        <v>60%</v>
      </c>
      <c r="AA410" s="138" t="str">
        <f t="shared" si="42"/>
        <v xml:space="preserve"> </v>
      </c>
    </row>
    <row r="411" spans="1:27" ht="15.75" hidden="1" x14ac:dyDescent="0.25">
      <c r="A411" s="3"/>
      <c r="B411" s="4"/>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7">
        <f t="shared" si="39"/>
        <v>0</v>
      </c>
      <c r="Y411" s="137">
        <f t="shared" si="40"/>
        <v>0</v>
      </c>
      <c r="Z411" s="136" t="str">
        <f t="shared" si="41"/>
        <v>60%</v>
      </c>
      <c r="AA411" s="138" t="str">
        <f t="shared" si="42"/>
        <v xml:space="preserve"> </v>
      </c>
    </row>
    <row r="412" spans="1:27" ht="15.75" hidden="1" x14ac:dyDescent="0.25">
      <c r="A412" s="3"/>
      <c r="B412" s="4"/>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7">
        <f t="shared" si="39"/>
        <v>0</v>
      </c>
      <c r="Y412" s="137">
        <f t="shared" si="40"/>
        <v>0</v>
      </c>
      <c r="Z412" s="136" t="str">
        <f t="shared" si="41"/>
        <v>60%</v>
      </c>
      <c r="AA412" s="138" t="str">
        <f t="shared" si="42"/>
        <v xml:space="preserve"> </v>
      </c>
    </row>
    <row r="413" spans="1:27" ht="15.75" hidden="1" x14ac:dyDescent="0.25">
      <c r="A413" s="3"/>
      <c r="B413" s="4"/>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7">
        <f t="shared" si="39"/>
        <v>0</v>
      </c>
      <c r="Y413" s="137">
        <f t="shared" si="40"/>
        <v>0</v>
      </c>
      <c r="Z413" s="136" t="str">
        <f t="shared" si="41"/>
        <v>60%</v>
      </c>
      <c r="AA413" s="138" t="str">
        <f t="shared" si="42"/>
        <v xml:space="preserve"> </v>
      </c>
    </row>
    <row r="414" spans="1:27" ht="15.75" hidden="1" x14ac:dyDescent="0.25">
      <c r="A414" s="3"/>
      <c r="B414" s="4"/>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7">
        <f t="shared" si="39"/>
        <v>0</v>
      </c>
      <c r="Y414" s="137">
        <f t="shared" si="40"/>
        <v>0</v>
      </c>
      <c r="Z414" s="136" t="str">
        <f t="shared" si="41"/>
        <v>60%</v>
      </c>
      <c r="AA414" s="138" t="str">
        <f t="shared" si="42"/>
        <v xml:space="preserve"> </v>
      </c>
    </row>
    <row r="415" spans="1:27" ht="15.75" hidden="1" x14ac:dyDescent="0.25">
      <c r="A415" s="3"/>
      <c r="B415" s="4"/>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7">
        <f t="shared" si="39"/>
        <v>0</v>
      </c>
      <c r="Y415" s="137">
        <f t="shared" si="40"/>
        <v>0</v>
      </c>
      <c r="Z415" s="136" t="str">
        <f t="shared" si="41"/>
        <v>60%</v>
      </c>
      <c r="AA415" s="138" t="str">
        <f t="shared" si="42"/>
        <v xml:space="preserve"> </v>
      </c>
    </row>
    <row r="416" spans="1:27" ht="15.75" hidden="1" x14ac:dyDescent="0.25">
      <c r="A416" s="3"/>
      <c r="B416" s="4"/>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7">
        <f t="shared" si="39"/>
        <v>0</v>
      </c>
      <c r="Y416" s="137">
        <f t="shared" si="40"/>
        <v>0</v>
      </c>
      <c r="Z416" s="136" t="str">
        <f t="shared" si="41"/>
        <v>60%</v>
      </c>
      <c r="AA416" s="138" t="str">
        <f t="shared" si="42"/>
        <v xml:space="preserve"> </v>
      </c>
    </row>
    <row r="417" spans="1:27" ht="15.75" hidden="1" x14ac:dyDescent="0.25">
      <c r="A417" s="3"/>
      <c r="B417" s="4"/>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7">
        <f t="shared" si="39"/>
        <v>0</v>
      </c>
      <c r="Y417" s="137">
        <f t="shared" si="40"/>
        <v>0</v>
      </c>
      <c r="Z417" s="136" t="str">
        <f t="shared" si="41"/>
        <v>60%</v>
      </c>
      <c r="AA417" s="138" t="str">
        <f t="shared" si="42"/>
        <v xml:space="preserve"> </v>
      </c>
    </row>
    <row r="418" spans="1:27" ht="15.75" hidden="1" x14ac:dyDescent="0.25">
      <c r="A418" s="3"/>
      <c r="B418" s="4"/>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7">
        <f t="shared" si="39"/>
        <v>0</v>
      </c>
      <c r="Y418" s="137">
        <f t="shared" si="40"/>
        <v>0</v>
      </c>
      <c r="Z418" s="136" t="str">
        <f t="shared" si="41"/>
        <v>60%</v>
      </c>
      <c r="AA418" s="138" t="str">
        <f t="shared" si="42"/>
        <v xml:space="preserve"> </v>
      </c>
    </row>
    <row r="419" spans="1:27" ht="15.75" hidden="1" x14ac:dyDescent="0.25">
      <c r="A419" s="3"/>
      <c r="B419" s="4"/>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7">
        <f t="shared" si="39"/>
        <v>0</v>
      </c>
      <c r="Y419" s="137">
        <f t="shared" si="40"/>
        <v>0</v>
      </c>
      <c r="Z419" s="136" t="str">
        <f t="shared" si="41"/>
        <v>60%</v>
      </c>
      <c r="AA419" s="138" t="str">
        <f t="shared" si="42"/>
        <v xml:space="preserve"> </v>
      </c>
    </row>
    <row r="420" spans="1:27" ht="15.75" hidden="1" x14ac:dyDescent="0.25">
      <c r="A420" s="3"/>
      <c r="B420" s="4"/>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7">
        <f t="shared" si="39"/>
        <v>0</v>
      </c>
      <c r="Y420" s="137">
        <f t="shared" si="40"/>
        <v>0</v>
      </c>
      <c r="Z420" s="136" t="str">
        <f t="shared" si="41"/>
        <v>60%</v>
      </c>
      <c r="AA420" s="138" t="str">
        <f t="shared" si="42"/>
        <v xml:space="preserve"> </v>
      </c>
    </row>
    <row r="421" spans="1:27" ht="15.75" hidden="1" x14ac:dyDescent="0.25">
      <c r="A421" s="3"/>
      <c r="B421" s="4"/>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7">
        <f t="shared" si="39"/>
        <v>0</v>
      </c>
      <c r="Y421" s="137">
        <f t="shared" si="40"/>
        <v>0</v>
      </c>
      <c r="Z421" s="136" t="str">
        <f t="shared" si="41"/>
        <v>60%</v>
      </c>
      <c r="AA421" s="138" t="str">
        <f t="shared" si="42"/>
        <v xml:space="preserve"> </v>
      </c>
    </row>
    <row r="422" spans="1:27" ht="15.75" hidden="1" x14ac:dyDescent="0.25">
      <c r="A422" s="3"/>
      <c r="B422" s="4"/>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7">
        <f t="shared" si="39"/>
        <v>0</v>
      </c>
      <c r="Y422" s="137">
        <f t="shared" si="40"/>
        <v>0</v>
      </c>
      <c r="Z422" s="136" t="str">
        <f t="shared" si="41"/>
        <v>60%</v>
      </c>
      <c r="AA422" s="138" t="str">
        <f t="shared" si="42"/>
        <v xml:space="preserve"> </v>
      </c>
    </row>
    <row r="423" spans="1:27" ht="15.75" hidden="1" x14ac:dyDescent="0.25">
      <c r="A423" s="3"/>
      <c r="B423" s="4"/>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7">
        <f t="shared" si="39"/>
        <v>0</v>
      </c>
      <c r="Y423" s="137">
        <f t="shared" si="40"/>
        <v>0</v>
      </c>
      <c r="Z423" s="136" t="str">
        <f t="shared" si="41"/>
        <v>60%</v>
      </c>
      <c r="AA423" s="138" t="str">
        <f t="shared" si="42"/>
        <v xml:space="preserve"> </v>
      </c>
    </row>
    <row r="424" spans="1:27" ht="15.75" hidden="1" x14ac:dyDescent="0.25">
      <c r="A424" s="3"/>
      <c r="B424" s="4"/>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7">
        <f t="shared" si="39"/>
        <v>0</v>
      </c>
      <c r="Y424" s="137">
        <f t="shared" si="40"/>
        <v>0</v>
      </c>
      <c r="Z424" s="136" t="str">
        <f t="shared" si="41"/>
        <v>60%</v>
      </c>
      <c r="AA424" s="138" t="str">
        <f t="shared" si="42"/>
        <v xml:space="preserve"> </v>
      </c>
    </row>
    <row r="425" spans="1:27" ht="15.75" hidden="1" x14ac:dyDescent="0.25">
      <c r="A425" s="3"/>
      <c r="B425" s="4"/>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7">
        <f t="shared" si="39"/>
        <v>0</v>
      </c>
      <c r="Y425" s="137">
        <f t="shared" si="40"/>
        <v>0</v>
      </c>
      <c r="Z425" s="136" t="str">
        <f t="shared" si="41"/>
        <v>60%</v>
      </c>
      <c r="AA425" s="138" t="str">
        <f t="shared" si="42"/>
        <v xml:space="preserve"> </v>
      </c>
    </row>
    <row r="426" spans="1:27" ht="15.75" hidden="1" x14ac:dyDescent="0.25">
      <c r="A426" s="3"/>
      <c r="B426" s="4"/>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7">
        <f t="shared" si="39"/>
        <v>0</v>
      </c>
      <c r="Y426" s="137">
        <f t="shared" si="40"/>
        <v>0</v>
      </c>
      <c r="Z426" s="136" t="str">
        <f t="shared" si="41"/>
        <v>60%</v>
      </c>
      <c r="AA426" s="138" t="str">
        <f t="shared" si="42"/>
        <v xml:space="preserve"> </v>
      </c>
    </row>
    <row r="427" spans="1:27" ht="15.75" hidden="1" x14ac:dyDescent="0.25">
      <c r="A427" s="3"/>
      <c r="B427" s="4"/>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7">
        <f t="shared" si="39"/>
        <v>0</v>
      </c>
      <c r="Y427" s="137">
        <f t="shared" si="40"/>
        <v>0</v>
      </c>
      <c r="Z427" s="136" t="str">
        <f t="shared" si="41"/>
        <v>60%</v>
      </c>
      <c r="AA427" s="138" t="str">
        <f t="shared" si="42"/>
        <v xml:space="preserve"> </v>
      </c>
    </row>
    <row r="428" spans="1:27" ht="15.75" hidden="1" x14ac:dyDescent="0.25">
      <c r="A428" s="3"/>
      <c r="B428" s="4"/>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7">
        <f t="shared" si="39"/>
        <v>0</v>
      </c>
      <c r="Y428" s="137">
        <f t="shared" si="40"/>
        <v>0</v>
      </c>
      <c r="Z428" s="136" t="str">
        <f t="shared" si="41"/>
        <v>60%</v>
      </c>
      <c r="AA428" s="138" t="str">
        <f t="shared" si="42"/>
        <v xml:space="preserve"> </v>
      </c>
    </row>
    <row r="429" spans="1:27" ht="15.75" hidden="1" x14ac:dyDescent="0.25">
      <c r="A429" s="3"/>
      <c r="B429" s="4"/>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7">
        <f t="shared" si="39"/>
        <v>0</v>
      </c>
      <c r="Y429" s="137">
        <f t="shared" si="40"/>
        <v>0</v>
      </c>
      <c r="Z429" s="136" t="str">
        <f t="shared" si="41"/>
        <v>60%</v>
      </c>
      <c r="AA429" s="138" t="str">
        <f t="shared" si="42"/>
        <v xml:space="preserve"> </v>
      </c>
    </row>
    <row r="430" spans="1:27" ht="15.75" hidden="1" x14ac:dyDescent="0.25">
      <c r="A430" s="3"/>
      <c r="B430" s="4"/>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7">
        <f t="shared" si="39"/>
        <v>0</v>
      </c>
      <c r="Y430" s="137">
        <f t="shared" si="40"/>
        <v>0</v>
      </c>
      <c r="Z430" s="136" t="str">
        <f t="shared" si="41"/>
        <v>60%</v>
      </c>
      <c r="AA430" s="138" t="str">
        <f t="shared" si="42"/>
        <v xml:space="preserve"> </v>
      </c>
    </row>
    <row r="431" spans="1:27" ht="15.75" hidden="1" x14ac:dyDescent="0.25">
      <c r="A431" s="3"/>
      <c r="B431" s="4"/>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7">
        <f t="shared" si="39"/>
        <v>0</v>
      </c>
      <c r="Y431" s="137">
        <f t="shared" si="40"/>
        <v>0</v>
      </c>
      <c r="Z431" s="136" t="str">
        <f t="shared" si="41"/>
        <v>60%</v>
      </c>
      <c r="AA431" s="138" t="str">
        <f t="shared" si="42"/>
        <v xml:space="preserve"> </v>
      </c>
    </row>
    <row r="432" spans="1:27" ht="15.75" hidden="1" x14ac:dyDescent="0.25">
      <c r="A432" s="3"/>
      <c r="B432" s="4"/>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7">
        <f t="shared" si="39"/>
        <v>0</v>
      </c>
      <c r="Y432" s="137">
        <f t="shared" si="40"/>
        <v>0</v>
      </c>
      <c r="Z432" s="136" t="str">
        <f t="shared" si="41"/>
        <v>60%</v>
      </c>
      <c r="AA432" s="138" t="str">
        <f t="shared" si="42"/>
        <v xml:space="preserve"> </v>
      </c>
    </row>
    <row r="433" spans="1:27" ht="15.75" hidden="1" x14ac:dyDescent="0.25">
      <c r="A433" s="3"/>
      <c r="B433" s="4"/>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7">
        <f t="shared" si="39"/>
        <v>0</v>
      </c>
      <c r="Y433" s="137">
        <f t="shared" si="40"/>
        <v>0</v>
      </c>
      <c r="Z433" s="136" t="str">
        <f t="shared" si="41"/>
        <v>60%</v>
      </c>
      <c r="AA433" s="138" t="str">
        <f t="shared" si="42"/>
        <v xml:space="preserve"> </v>
      </c>
    </row>
    <row r="434" spans="1:27" ht="15.75" hidden="1" x14ac:dyDescent="0.25">
      <c r="A434" s="3"/>
      <c r="B434" s="4"/>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7">
        <f t="shared" si="39"/>
        <v>0</v>
      </c>
      <c r="Y434" s="137">
        <f t="shared" si="40"/>
        <v>0</v>
      </c>
      <c r="Z434" s="136" t="str">
        <f t="shared" si="41"/>
        <v>60%</v>
      </c>
      <c r="AA434" s="138" t="str">
        <f t="shared" si="42"/>
        <v xml:space="preserve"> </v>
      </c>
    </row>
    <row r="435" spans="1:27" ht="15.75" hidden="1" x14ac:dyDescent="0.25">
      <c r="A435" s="3"/>
      <c r="B435" s="4"/>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7">
        <f t="shared" si="39"/>
        <v>0</v>
      </c>
      <c r="Y435" s="137">
        <f t="shared" si="40"/>
        <v>0</v>
      </c>
      <c r="Z435" s="136" t="str">
        <f t="shared" si="41"/>
        <v>60%</v>
      </c>
      <c r="AA435" s="138" t="str">
        <f t="shared" si="42"/>
        <v xml:space="preserve"> </v>
      </c>
    </row>
    <row r="436" spans="1:27" ht="15.75" hidden="1" x14ac:dyDescent="0.25">
      <c r="A436" s="3"/>
      <c r="B436" s="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7">
        <f t="shared" si="39"/>
        <v>0</v>
      </c>
      <c r="Y436" s="137">
        <f t="shared" si="40"/>
        <v>0</v>
      </c>
      <c r="Z436" s="136" t="str">
        <f t="shared" si="41"/>
        <v>60%</v>
      </c>
      <c r="AA436" s="138" t="str">
        <f t="shared" si="42"/>
        <v xml:space="preserve"> </v>
      </c>
    </row>
    <row r="437" spans="1:27" ht="15.75" hidden="1" x14ac:dyDescent="0.25">
      <c r="A437" s="3"/>
      <c r="B437" s="4"/>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7">
        <f t="shared" si="39"/>
        <v>0</v>
      </c>
      <c r="Y437" s="137">
        <f t="shared" si="40"/>
        <v>0</v>
      </c>
      <c r="Z437" s="136" t="str">
        <f t="shared" si="41"/>
        <v>60%</v>
      </c>
      <c r="AA437" s="138" t="str">
        <f t="shared" si="42"/>
        <v xml:space="preserve"> </v>
      </c>
    </row>
    <row r="438" spans="1:27" ht="15.75" hidden="1" x14ac:dyDescent="0.25">
      <c r="A438" s="3"/>
      <c r="B438" s="4"/>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7">
        <f t="shared" si="39"/>
        <v>0</v>
      </c>
      <c r="Y438" s="137">
        <f t="shared" si="40"/>
        <v>0</v>
      </c>
      <c r="Z438" s="136" t="str">
        <f t="shared" si="41"/>
        <v>60%</v>
      </c>
      <c r="AA438" s="138" t="str">
        <f t="shared" si="42"/>
        <v xml:space="preserve"> </v>
      </c>
    </row>
    <row r="439" spans="1:27" ht="15.75" hidden="1" x14ac:dyDescent="0.25">
      <c r="A439" s="3"/>
      <c r="B439" s="4"/>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7">
        <f t="shared" ref="X439:X502" si="43">COUNTIF(E439:W439,"SI")</f>
        <v>0</v>
      </c>
      <c r="Y439" s="137">
        <f t="shared" ref="Y439:Y502" si="44">COUNTIF(E439:X439,"NO")</f>
        <v>0</v>
      </c>
      <c r="Z439" s="136" t="str">
        <f t="shared" ref="Z439:Z502" si="45">IF(X439&lt;=5,"60%",IF(X439&lt;=11,"80%","100%"))</f>
        <v>60%</v>
      </c>
      <c r="AA439" s="138" t="str">
        <f t="shared" ref="AA439:AA502" si="46">IF(T439="SI","Catastrófico",(IF(X439=0," ",(IF(X439&lt;=5,"Moderado",IF(X439&lt;=11,"Mayor",IF(X439&gt;=12,"Catastrófico")))))))</f>
        <v xml:space="preserve"> </v>
      </c>
    </row>
    <row r="440" spans="1:27" ht="15.75" hidden="1" x14ac:dyDescent="0.25">
      <c r="A440" s="3"/>
      <c r="B440" s="4"/>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7">
        <f t="shared" si="43"/>
        <v>0</v>
      </c>
      <c r="Y440" s="137">
        <f t="shared" si="44"/>
        <v>0</v>
      </c>
      <c r="Z440" s="136" t="str">
        <f t="shared" si="45"/>
        <v>60%</v>
      </c>
      <c r="AA440" s="138" t="str">
        <f t="shared" si="46"/>
        <v xml:space="preserve"> </v>
      </c>
    </row>
    <row r="441" spans="1:27" ht="15.75" hidden="1" x14ac:dyDescent="0.25">
      <c r="A441" s="3"/>
      <c r="B441" s="4"/>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7">
        <f t="shared" si="43"/>
        <v>0</v>
      </c>
      <c r="Y441" s="137">
        <f t="shared" si="44"/>
        <v>0</v>
      </c>
      <c r="Z441" s="136" t="str">
        <f t="shared" si="45"/>
        <v>60%</v>
      </c>
      <c r="AA441" s="138" t="str">
        <f t="shared" si="46"/>
        <v xml:space="preserve"> </v>
      </c>
    </row>
    <row r="442" spans="1:27" ht="15.75" hidden="1" x14ac:dyDescent="0.25">
      <c r="A442" s="3"/>
      <c r="B442" s="4"/>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7">
        <f t="shared" si="43"/>
        <v>0</v>
      </c>
      <c r="Y442" s="137">
        <f t="shared" si="44"/>
        <v>0</v>
      </c>
      <c r="Z442" s="136" t="str">
        <f t="shared" si="45"/>
        <v>60%</v>
      </c>
      <c r="AA442" s="138" t="str">
        <f t="shared" si="46"/>
        <v xml:space="preserve"> </v>
      </c>
    </row>
    <row r="443" spans="1:27" ht="15.75" hidden="1" x14ac:dyDescent="0.25">
      <c r="A443" s="3"/>
      <c r="B443" s="4"/>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7">
        <f t="shared" si="43"/>
        <v>0</v>
      </c>
      <c r="Y443" s="137">
        <f t="shared" si="44"/>
        <v>0</v>
      </c>
      <c r="Z443" s="136" t="str">
        <f t="shared" si="45"/>
        <v>60%</v>
      </c>
      <c r="AA443" s="138" t="str">
        <f t="shared" si="46"/>
        <v xml:space="preserve"> </v>
      </c>
    </row>
    <row r="444" spans="1:27" ht="15.75" hidden="1" x14ac:dyDescent="0.25">
      <c r="A444" s="3"/>
      <c r="B444" s="4"/>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7">
        <f t="shared" si="43"/>
        <v>0</v>
      </c>
      <c r="Y444" s="137">
        <f t="shared" si="44"/>
        <v>0</v>
      </c>
      <c r="Z444" s="136" t="str">
        <f t="shared" si="45"/>
        <v>60%</v>
      </c>
      <c r="AA444" s="138" t="str">
        <f t="shared" si="46"/>
        <v xml:space="preserve"> </v>
      </c>
    </row>
    <row r="445" spans="1:27" ht="15.75" hidden="1" x14ac:dyDescent="0.25">
      <c r="A445" s="3"/>
      <c r="B445" s="4"/>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7">
        <f t="shared" si="43"/>
        <v>0</v>
      </c>
      <c r="Y445" s="137">
        <f t="shared" si="44"/>
        <v>0</v>
      </c>
      <c r="Z445" s="136" t="str">
        <f t="shared" si="45"/>
        <v>60%</v>
      </c>
      <c r="AA445" s="138" t="str">
        <f t="shared" si="46"/>
        <v xml:space="preserve"> </v>
      </c>
    </row>
    <row r="446" spans="1:27" ht="15.75" hidden="1" x14ac:dyDescent="0.25">
      <c r="A446" s="3"/>
      <c r="B446" s="4"/>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7">
        <f t="shared" si="43"/>
        <v>0</v>
      </c>
      <c r="Y446" s="137">
        <f t="shared" si="44"/>
        <v>0</v>
      </c>
      <c r="Z446" s="136" t="str">
        <f t="shared" si="45"/>
        <v>60%</v>
      </c>
      <c r="AA446" s="138" t="str">
        <f t="shared" si="46"/>
        <v xml:space="preserve"> </v>
      </c>
    </row>
    <row r="447" spans="1:27" ht="15.75" hidden="1" x14ac:dyDescent="0.25">
      <c r="A447" s="3"/>
      <c r="B447" s="4"/>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7">
        <f t="shared" si="43"/>
        <v>0</v>
      </c>
      <c r="Y447" s="137">
        <f t="shared" si="44"/>
        <v>0</v>
      </c>
      <c r="Z447" s="136" t="str">
        <f t="shared" si="45"/>
        <v>60%</v>
      </c>
      <c r="AA447" s="138" t="str">
        <f t="shared" si="46"/>
        <v xml:space="preserve"> </v>
      </c>
    </row>
    <row r="448" spans="1:27" ht="15.75" hidden="1" x14ac:dyDescent="0.25">
      <c r="A448" s="3"/>
      <c r="B448" s="4"/>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7">
        <f t="shared" si="43"/>
        <v>0</v>
      </c>
      <c r="Y448" s="137">
        <f t="shared" si="44"/>
        <v>0</v>
      </c>
      <c r="Z448" s="136" t="str">
        <f t="shared" si="45"/>
        <v>60%</v>
      </c>
      <c r="AA448" s="138" t="str">
        <f t="shared" si="46"/>
        <v xml:space="preserve"> </v>
      </c>
    </row>
    <row r="449" spans="1:27" ht="15.75" hidden="1" x14ac:dyDescent="0.25">
      <c r="A449" s="3"/>
      <c r="B449" s="4"/>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7">
        <f t="shared" si="43"/>
        <v>0</v>
      </c>
      <c r="Y449" s="137">
        <f t="shared" si="44"/>
        <v>0</v>
      </c>
      <c r="Z449" s="136" t="str">
        <f t="shared" si="45"/>
        <v>60%</v>
      </c>
      <c r="AA449" s="138" t="str">
        <f t="shared" si="46"/>
        <v xml:space="preserve"> </v>
      </c>
    </row>
    <row r="450" spans="1:27" ht="15.75" hidden="1" x14ac:dyDescent="0.25">
      <c r="A450" s="3"/>
      <c r="B450" s="4"/>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7">
        <f t="shared" si="43"/>
        <v>0</v>
      </c>
      <c r="Y450" s="137">
        <f t="shared" si="44"/>
        <v>0</v>
      </c>
      <c r="Z450" s="136" t="str">
        <f t="shared" si="45"/>
        <v>60%</v>
      </c>
      <c r="AA450" s="138" t="str">
        <f t="shared" si="46"/>
        <v xml:space="preserve"> </v>
      </c>
    </row>
    <row r="451" spans="1:27" ht="15.75" hidden="1" x14ac:dyDescent="0.25">
      <c r="A451" s="3"/>
      <c r="B451" s="4"/>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7">
        <f t="shared" si="43"/>
        <v>0</v>
      </c>
      <c r="Y451" s="137">
        <f t="shared" si="44"/>
        <v>0</v>
      </c>
      <c r="Z451" s="136" t="str">
        <f t="shared" si="45"/>
        <v>60%</v>
      </c>
      <c r="AA451" s="138" t="str">
        <f t="shared" si="46"/>
        <v xml:space="preserve"> </v>
      </c>
    </row>
    <row r="452" spans="1:27" ht="15.75" hidden="1" x14ac:dyDescent="0.25">
      <c r="A452" s="3"/>
      <c r="B452" s="4"/>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7">
        <f t="shared" si="43"/>
        <v>0</v>
      </c>
      <c r="Y452" s="137">
        <f t="shared" si="44"/>
        <v>0</v>
      </c>
      <c r="Z452" s="136" t="str">
        <f t="shared" si="45"/>
        <v>60%</v>
      </c>
      <c r="AA452" s="138" t="str">
        <f t="shared" si="46"/>
        <v xml:space="preserve"> </v>
      </c>
    </row>
    <row r="453" spans="1:27" ht="15.75" hidden="1" x14ac:dyDescent="0.25">
      <c r="A453" s="3"/>
      <c r="B453" s="4"/>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7">
        <f t="shared" si="43"/>
        <v>0</v>
      </c>
      <c r="Y453" s="137">
        <f t="shared" si="44"/>
        <v>0</v>
      </c>
      <c r="Z453" s="136" t="str">
        <f t="shared" si="45"/>
        <v>60%</v>
      </c>
      <c r="AA453" s="138" t="str">
        <f t="shared" si="46"/>
        <v xml:space="preserve"> </v>
      </c>
    </row>
    <row r="454" spans="1:27" ht="15.75" hidden="1" x14ac:dyDescent="0.25">
      <c r="A454" s="3"/>
      <c r="B454" s="4"/>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7">
        <f t="shared" si="43"/>
        <v>0</v>
      </c>
      <c r="Y454" s="137">
        <f t="shared" si="44"/>
        <v>0</v>
      </c>
      <c r="Z454" s="136" t="str">
        <f t="shared" si="45"/>
        <v>60%</v>
      </c>
      <c r="AA454" s="138" t="str">
        <f t="shared" si="46"/>
        <v xml:space="preserve"> </v>
      </c>
    </row>
    <row r="455" spans="1:27" ht="15.75" hidden="1" x14ac:dyDescent="0.25">
      <c r="A455" s="3"/>
      <c r="B455" s="4"/>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7">
        <f t="shared" si="43"/>
        <v>0</v>
      </c>
      <c r="Y455" s="137">
        <f t="shared" si="44"/>
        <v>0</v>
      </c>
      <c r="Z455" s="136" t="str">
        <f t="shared" si="45"/>
        <v>60%</v>
      </c>
      <c r="AA455" s="138" t="str">
        <f t="shared" si="46"/>
        <v xml:space="preserve"> </v>
      </c>
    </row>
    <row r="456" spans="1:27" ht="15.75" hidden="1" x14ac:dyDescent="0.25">
      <c r="A456" s="3"/>
      <c r="B456" s="4"/>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7">
        <f t="shared" si="43"/>
        <v>0</v>
      </c>
      <c r="Y456" s="137">
        <f t="shared" si="44"/>
        <v>0</v>
      </c>
      <c r="Z456" s="136" t="str">
        <f t="shared" si="45"/>
        <v>60%</v>
      </c>
      <c r="AA456" s="138" t="str">
        <f t="shared" si="46"/>
        <v xml:space="preserve"> </v>
      </c>
    </row>
    <row r="457" spans="1:27" ht="15.75" hidden="1" x14ac:dyDescent="0.25">
      <c r="A457" s="3"/>
      <c r="B457" s="4"/>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7">
        <f t="shared" si="43"/>
        <v>0</v>
      </c>
      <c r="Y457" s="137">
        <f t="shared" si="44"/>
        <v>0</v>
      </c>
      <c r="Z457" s="136" t="str">
        <f t="shared" si="45"/>
        <v>60%</v>
      </c>
      <c r="AA457" s="138" t="str">
        <f t="shared" si="46"/>
        <v xml:space="preserve"> </v>
      </c>
    </row>
    <row r="458" spans="1:27" ht="15.75" hidden="1" x14ac:dyDescent="0.25">
      <c r="A458" s="3"/>
      <c r="B458" s="4"/>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7">
        <f t="shared" si="43"/>
        <v>0</v>
      </c>
      <c r="Y458" s="137">
        <f t="shared" si="44"/>
        <v>0</v>
      </c>
      <c r="Z458" s="136" t="str">
        <f t="shared" si="45"/>
        <v>60%</v>
      </c>
      <c r="AA458" s="138" t="str">
        <f t="shared" si="46"/>
        <v xml:space="preserve"> </v>
      </c>
    </row>
    <row r="459" spans="1:27" ht="15.75" hidden="1" x14ac:dyDescent="0.25">
      <c r="A459" s="3"/>
      <c r="B459" s="4"/>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7">
        <f t="shared" si="43"/>
        <v>0</v>
      </c>
      <c r="Y459" s="137">
        <f t="shared" si="44"/>
        <v>0</v>
      </c>
      <c r="Z459" s="136" t="str">
        <f t="shared" si="45"/>
        <v>60%</v>
      </c>
      <c r="AA459" s="138" t="str">
        <f t="shared" si="46"/>
        <v xml:space="preserve"> </v>
      </c>
    </row>
    <row r="460" spans="1:27" ht="15.75" hidden="1" x14ac:dyDescent="0.25">
      <c r="A460" s="3"/>
      <c r="B460" s="4"/>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7">
        <f t="shared" si="43"/>
        <v>0</v>
      </c>
      <c r="Y460" s="137">
        <f t="shared" si="44"/>
        <v>0</v>
      </c>
      <c r="Z460" s="136" t="str">
        <f t="shared" si="45"/>
        <v>60%</v>
      </c>
      <c r="AA460" s="138" t="str">
        <f t="shared" si="46"/>
        <v xml:space="preserve"> </v>
      </c>
    </row>
    <row r="461" spans="1:27" ht="15.75" hidden="1" x14ac:dyDescent="0.25">
      <c r="A461" s="3"/>
      <c r="B461" s="4"/>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7">
        <f t="shared" si="43"/>
        <v>0</v>
      </c>
      <c r="Y461" s="137">
        <f t="shared" si="44"/>
        <v>0</v>
      </c>
      <c r="Z461" s="136" t="str">
        <f t="shared" si="45"/>
        <v>60%</v>
      </c>
      <c r="AA461" s="138" t="str">
        <f t="shared" si="46"/>
        <v xml:space="preserve"> </v>
      </c>
    </row>
    <row r="462" spans="1:27" ht="15.75" hidden="1" x14ac:dyDescent="0.25">
      <c r="A462" s="3"/>
      <c r="B462" s="4"/>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7">
        <f t="shared" si="43"/>
        <v>0</v>
      </c>
      <c r="Y462" s="137">
        <f t="shared" si="44"/>
        <v>0</v>
      </c>
      <c r="Z462" s="136" t="str">
        <f t="shared" si="45"/>
        <v>60%</v>
      </c>
      <c r="AA462" s="138" t="str">
        <f t="shared" si="46"/>
        <v xml:space="preserve"> </v>
      </c>
    </row>
    <row r="463" spans="1:27" ht="15.75" hidden="1" x14ac:dyDescent="0.25">
      <c r="A463" s="3"/>
      <c r="B463" s="4"/>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7">
        <f t="shared" si="43"/>
        <v>0</v>
      </c>
      <c r="Y463" s="137">
        <f t="shared" si="44"/>
        <v>0</v>
      </c>
      <c r="Z463" s="136" t="str">
        <f t="shared" si="45"/>
        <v>60%</v>
      </c>
      <c r="AA463" s="138" t="str">
        <f t="shared" si="46"/>
        <v xml:space="preserve"> </v>
      </c>
    </row>
    <row r="464" spans="1:27" ht="15.75" hidden="1" x14ac:dyDescent="0.25">
      <c r="A464" s="3"/>
      <c r="B464" s="4"/>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7">
        <f t="shared" si="43"/>
        <v>0</v>
      </c>
      <c r="Y464" s="137">
        <f t="shared" si="44"/>
        <v>0</v>
      </c>
      <c r="Z464" s="136" t="str">
        <f t="shared" si="45"/>
        <v>60%</v>
      </c>
      <c r="AA464" s="138" t="str">
        <f t="shared" si="46"/>
        <v xml:space="preserve"> </v>
      </c>
    </row>
    <row r="465" spans="1:27" ht="15.75" hidden="1" x14ac:dyDescent="0.25">
      <c r="A465" s="3"/>
      <c r="B465" s="4"/>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7">
        <f t="shared" si="43"/>
        <v>0</v>
      </c>
      <c r="Y465" s="137">
        <f t="shared" si="44"/>
        <v>0</v>
      </c>
      <c r="Z465" s="136" t="str">
        <f t="shared" si="45"/>
        <v>60%</v>
      </c>
      <c r="AA465" s="138" t="str">
        <f t="shared" si="46"/>
        <v xml:space="preserve"> </v>
      </c>
    </row>
    <row r="466" spans="1:27" ht="15.75" hidden="1" x14ac:dyDescent="0.25">
      <c r="A466" s="3"/>
      <c r="B466" s="4"/>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7">
        <f t="shared" si="43"/>
        <v>0</v>
      </c>
      <c r="Y466" s="137">
        <f t="shared" si="44"/>
        <v>0</v>
      </c>
      <c r="Z466" s="136" t="str">
        <f t="shared" si="45"/>
        <v>60%</v>
      </c>
      <c r="AA466" s="138" t="str">
        <f t="shared" si="46"/>
        <v xml:space="preserve"> </v>
      </c>
    </row>
    <row r="467" spans="1:27" ht="15.75" hidden="1" x14ac:dyDescent="0.25">
      <c r="A467" s="3"/>
      <c r="B467" s="4"/>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7">
        <f t="shared" si="43"/>
        <v>0</v>
      </c>
      <c r="Y467" s="137">
        <f t="shared" si="44"/>
        <v>0</v>
      </c>
      <c r="Z467" s="136" t="str">
        <f t="shared" si="45"/>
        <v>60%</v>
      </c>
      <c r="AA467" s="138" t="str">
        <f t="shared" si="46"/>
        <v xml:space="preserve"> </v>
      </c>
    </row>
    <row r="468" spans="1:27" ht="15.75" hidden="1" x14ac:dyDescent="0.25">
      <c r="A468" s="3"/>
      <c r="B468" s="4"/>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7">
        <f t="shared" si="43"/>
        <v>0</v>
      </c>
      <c r="Y468" s="137">
        <f t="shared" si="44"/>
        <v>0</v>
      </c>
      <c r="Z468" s="136" t="str">
        <f t="shared" si="45"/>
        <v>60%</v>
      </c>
      <c r="AA468" s="138" t="str">
        <f t="shared" si="46"/>
        <v xml:space="preserve"> </v>
      </c>
    </row>
    <row r="469" spans="1:27" ht="15.75" hidden="1" x14ac:dyDescent="0.25">
      <c r="A469" s="3"/>
      <c r="B469" s="4"/>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7">
        <f t="shared" si="43"/>
        <v>0</v>
      </c>
      <c r="Y469" s="137">
        <f t="shared" si="44"/>
        <v>0</v>
      </c>
      <c r="Z469" s="136" t="str">
        <f t="shared" si="45"/>
        <v>60%</v>
      </c>
      <c r="AA469" s="138" t="str">
        <f t="shared" si="46"/>
        <v xml:space="preserve"> </v>
      </c>
    </row>
    <row r="470" spans="1:27" ht="15.75" hidden="1" x14ac:dyDescent="0.25">
      <c r="A470" s="3"/>
      <c r="B470" s="4"/>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7">
        <f t="shared" si="43"/>
        <v>0</v>
      </c>
      <c r="Y470" s="137">
        <f t="shared" si="44"/>
        <v>0</v>
      </c>
      <c r="Z470" s="136" t="str">
        <f t="shared" si="45"/>
        <v>60%</v>
      </c>
      <c r="AA470" s="138" t="str">
        <f t="shared" si="46"/>
        <v xml:space="preserve"> </v>
      </c>
    </row>
    <row r="471" spans="1:27" ht="15.75" hidden="1" x14ac:dyDescent="0.25">
      <c r="A471" s="3"/>
      <c r="B471" s="4"/>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7">
        <f t="shared" si="43"/>
        <v>0</v>
      </c>
      <c r="Y471" s="137">
        <f t="shared" si="44"/>
        <v>0</v>
      </c>
      <c r="Z471" s="136" t="str">
        <f t="shared" si="45"/>
        <v>60%</v>
      </c>
      <c r="AA471" s="138" t="str">
        <f t="shared" si="46"/>
        <v xml:space="preserve"> </v>
      </c>
    </row>
    <row r="472" spans="1:27" ht="15.75" hidden="1" x14ac:dyDescent="0.25">
      <c r="A472" s="3"/>
      <c r="B472" s="4"/>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7">
        <f t="shared" si="43"/>
        <v>0</v>
      </c>
      <c r="Y472" s="137">
        <f t="shared" si="44"/>
        <v>0</v>
      </c>
      <c r="Z472" s="136" t="str">
        <f t="shared" si="45"/>
        <v>60%</v>
      </c>
      <c r="AA472" s="138" t="str">
        <f t="shared" si="46"/>
        <v xml:space="preserve"> </v>
      </c>
    </row>
    <row r="473" spans="1:27" ht="15.75" hidden="1" x14ac:dyDescent="0.25">
      <c r="A473" s="3"/>
      <c r="B473" s="4"/>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7">
        <f t="shared" si="43"/>
        <v>0</v>
      </c>
      <c r="Y473" s="137">
        <f t="shared" si="44"/>
        <v>0</v>
      </c>
      <c r="Z473" s="136" t="str">
        <f t="shared" si="45"/>
        <v>60%</v>
      </c>
      <c r="AA473" s="138" t="str">
        <f t="shared" si="46"/>
        <v xml:space="preserve"> </v>
      </c>
    </row>
    <row r="474" spans="1:27" ht="15.75" hidden="1" x14ac:dyDescent="0.25">
      <c r="A474" s="3"/>
      <c r="B474" s="4"/>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7">
        <f t="shared" si="43"/>
        <v>0</v>
      </c>
      <c r="Y474" s="137">
        <f t="shared" si="44"/>
        <v>0</v>
      </c>
      <c r="Z474" s="136" t="str">
        <f t="shared" si="45"/>
        <v>60%</v>
      </c>
      <c r="AA474" s="138" t="str">
        <f t="shared" si="46"/>
        <v xml:space="preserve"> </v>
      </c>
    </row>
    <row r="475" spans="1:27" ht="15.75" hidden="1" x14ac:dyDescent="0.25">
      <c r="A475" s="3"/>
      <c r="B475" s="4"/>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7">
        <f t="shared" si="43"/>
        <v>0</v>
      </c>
      <c r="Y475" s="137">
        <f t="shared" si="44"/>
        <v>0</v>
      </c>
      <c r="Z475" s="136" t="str">
        <f t="shared" si="45"/>
        <v>60%</v>
      </c>
      <c r="AA475" s="138" t="str">
        <f t="shared" si="46"/>
        <v xml:space="preserve"> </v>
      </c>
    </row>
    <row r="476" spans="1:27" ht="15.75" hidden="1" x14ac:dyDescent="0.25">
      <c r="A476" s="3"/>
      <c r="B476" s="4"/>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7">
        <f t="shared" si="43"/>
        <v>0</v>
      </c>
      <c r="Y476" s="137">
        <f t="shared" si="44"/>
        <v>0</v>
      </c>
      <c r="Z476" s="136" t="str">
        <f t="shared" si="45"/>
        <v>60%</v>
      </c>
      <c r="AA476" s="138" t="str">
        <f t="shared" si="46"/>
        <v xml:space="preserve"> </v>
      </c>
    </row>
    <row r="477" spans="1:27" ht="15.75" hidden="1" x14ac:dyDescent="0.25">
      <c r="A477" s="3"/>
      <c r="B477" s="4"/>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7">
        <f t="shared" si="43"/>
        <v>0</v>
      </c>
      <c r="Y477" s="137">
        <f t="shared" si="44"/>
        <v>0</v>
      </c>
      <c r="Z477" s="136" t="str">
        <f t="shared" si="45"/>
        <v>60%</v>
      </c>
      <c r="AA477" s="138" t="str">
        <f t="shared" si="46"/>
        <v xml:space="preserve"> </v>
      </c>
    </row>
    <row r="478" spans="1:27" ht="15.75" hidden="1" x14ac:dyDescent="0.25">
      <c r="A478" s="3"/>
      <c r="B478" s="4"/>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7">
        <f t="shared" si="43"/>
        <v>0</v>
      </c>
      <c r="Y478" s="137">
        <f t="shared" si="44"/>
        <v>0</v>
      </c>
      <c r="Z478" s="136" t="str">
        <f t="shared" si="45"/>
        <v>60%</v>
      </c>
      <c r="AA478" s="138" t="str">
        <f t="shared" si="46"/>
        <v xml:space="preserve"> </v>
      </c>
    </row>
    <row r="479" spans="1:27" ht="15.75" hidden="1" x14ac:dyDescent="0.25">
      <c r="A479" s="3"/>
      <c r="B479" s="4"/>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7">
        <f t="shared" si="43"/>
        <v>0</v>
      </c>
      <c r="Y479" s="137">
        <f t="shared" si="44"/>
        <v>0</v>
      </c>
      <c r="Z479" s="136" t="str">
        <f t="shared" si="45"/>
        <v>60%</v>
      </c>
      <c r="AA479" s="138" t="str">
        <f t="shared" si="46"/>
        <v xml:space="preserve"> </v>
      </c>
    </row>
    <row r="480" spans="1:27" ht="15.75" hidden="1" x14ac:dyDescent="0.25">
      <c r="A480" s="3"/>
      <c r="B480" s="4"/>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7">
        <f t="shared" si="43"/>
        <v>0</v>
      </c>
      <c r="Y480" s="137">
        <f t="shared" si="44"/>
        <v>0</v>
      </c>
      <c r="Z480" s="136" t="str">
        <f t="shared" si="45"/>
        <v>60%</v>
      </c>
      <c r="AA480" s="138" t="str">
        <f t="shared" si="46"/>
        <v xml:space="preserve"> </v>
      </c>
    </row>
    <row r="481" spans="1:27" ht="15.75" hidden="1" x14ac:dyDescent="0.25">
      <c r="A481" s="3"/>
      <c r="B481" s="4"/>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7">
        <f t="shared" si="43"/>
        <v>0</v>
      </c>
      <c r="Y481" s="137">
        <f t="shared" si="44"/>
        <v>0</v>
      </c>
      <c r="Z481" s="136" t="str">
        <f t="shared" si="45"/>
        <v>60%</v>
      </c>
      <c r="AA481" s="138" t="str">
        <f t="shared" si="46"/>
        <v xml:space="preserve"> </v>
      </c>
    </row>
    <row r="482" spans="1:27" ht="15.75" hidden="1" x14ac:dyDescent="0.25">
      <c r="A482" s="3"/>
      <c r="B482" s="4"/>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7">
        <f t="shared" si="43"/>
        <v>0</v>
      </c>
      <c r="Y482" s="137">
        <f t="shared" si="44"/>
        <v>0</v>
      </c>
      <c r="Z482" s="136" t="str">
        <f t="shared" si="45"/>
        <v>60%</v>
      </c>
      <c r="AA482" s="138" t="str">
        <f t="shared" si="46"/>
        <v xml:space="preserve"> </v>
      </c>
    </row>
    <row r="483" spans="1:27" ht="15.75" hidden="1" x14ac:dyDescent="0.25">
      <c r="A483" s="3"/>
      <c r="B483" s="4"/>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7">
        <f t="shared" si="43"/>
        <v>0</v>
      </c>
      <c r="Y483" s="137">
        <f t="shared" si="44"/>
        <v>0</v>
      </c>
      <c r="Z483" s="136" t="str">
        <f t="shared" si="45"/>
        <v>60%</v>
      </c>
      <c r="AA483" s="138" t="str">
        <f t="shared" si="46"/>
        <v xml:space="preserve"> </v>
      </c>
    </row>
    <row r="484" spans="1:27" ht="15.75" hidden="1" x14ac:dyDescent="0.25">
      <c r="A484" s="3"/>
      <c r="B484" s="4"/>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7">
        <f t="shared" si="43"/>
        <v>0</v>
      </c>
      <c r="Y484" s="137">
        <f t="shared" si="44"/>
        <v>0</v>
      </c>
      <c r="Z484" s="136" t="str">
        <f t="shared" si="45"/>
        <v>60%</v>
      </c>
      <c r="AA484" s="138" t="str">
        <f t="shared" si="46"/>
        <v xml:space="preserve"> </v>
      </c>
    </row>
    <row r="485" spans="1:27" ht="15.75" hidden="1" x14ac:dyDescent="0.25">
      <c r="A485" s="3"/>
      <c r="B485" s="4"/>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7">
        <f t="shared" si="43"/>
        <v>0</v>
      </c>
      <c r="Y485" s="137">
        <f t="shared" si="44"/>
        <v>0</v>
      </c>
      <c r="Z485" s="136" t="str">
        <f t="shared" si="45"/>
        <v>60%</v>
      </c>
      <c r="AA485" s="138" t="str">
        <f t="shared" si="46"/>
        <v xml:space="preserve"> </v>
      </c>
    </row>
    <row r="486" spans="1:27" ht="15.75" hidden="1" x14ac:dyDescent="0.25">
      <c r="A486" s="3"/>
      <c r="B486" s="4"/>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7">
        <f t="shared" si="43"/>
        <v>0</v>
      </c>
      <c r="Y486" s="137">
        <f t="shared" si="44"/>
        <v>0</v>
      </c>
      <c r="Z486" s="136" t="str">
        <f t="shared" si="45"/>
        <v>60%</v>
      </c>
      <c r="AA486" s="138" t="str">
        <f t="shared" si="46"/>
        <v xml:space="preserve"> </v>
      </c>
    </row>
    <row r="487" spans="1:27" ht="15.75" hidden="1" x14ac:dyDescent="0.25">
      <c r="A487" s="3"/>
      <c r="B487" s="4"/>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7">
        <f t="shared" si="43"/>
        <v>0</v>
      </c>
      <c r="Y487" s="137">
        <f t="shared" si="44"/>
        <v>0</v>
      </c>
      <c r="Z487" s="136" t="str">
        <f t="shared" si="45"/>
        <v>60%</v>
      </c>
      <c r="AA487" s="138" t="str">
        <f t="shared" si="46"/>
        <v xml:space="preserve"> </v>
      </c>
    </row>
    <row r="488" spans="1:27" ht="15.75" hidden="1" x14ac:dyDescent="0.25">
      <c r="A488" s="3"/>
      <c r="B488" s="4"/>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7">
        <f t="shared" si="43"/>
        <v>0</v>
      </c>
      <c r="Y488" s="137">
        <f t="shared" si="44"/>
        <v>0</v>
      </c>
      <c r="Z488" s="136" t="str">
        <f t="shared" si="45"/>
        <v>60%</v>
      </c>
      <c r="AA488" s="138" t="str">
        <f t="shared" si="46"/>
        <v xml:space="preserve"> </v>
      </c>
    </row>
    <row r="489" spans="1:27" ht="15.75" hidden="1" x14ac:dyDescent="0.25">
      <c r="A489" s="3"/>
      <c r="B489" s="4"/>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7">
        <f t="shared" si="43"/>
        <v>0</v>
      </c>
      <c r="Y489" s="137">
        <f t="shared" si="44"/>
        <v>0</v>
      </c>
      <c r="Z489" s="136" t="str">
        <f t="shared" si="45"/>
        <v>60%</v>
      </c>
      <c r="AA489" s="138" t="str">
        <f t="shared" si="46"/>
        <v xml:space="preserve"> </v>
      </c>
    </row>
    <row r="490" spans="1:27" ht="15.75" hidden="1" x14ac:dyDescent="0.25">
      <c r="A490" s="3"/>
      <c r="B490" s="4"/>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7">
        <f t="shared" si="43"/>
        <v>0</v>
      </c>
      <c r="Y490" s="137">
        <f t="shared" si="44"/>
        <v>0</v>
      </c>
      <c r="Z490" s="136" t="str">
        <f t="shared" si="45"/>
        <v>60%</v>
      </c>
      <c r="AA490" s="138" t="str">
        <f t="shared" si="46"/>
        <v xml:space="preserve"> </v>
      </c>
    </row>
    <row r="491" spans="1:27" ht="15.75" hidden="1" x14ac:dyDescent="0.25">
      <c r="A491" s="3"/>
      <c r="B491" s="4"/>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7">
        <f t="shared" si="43"/>
        <v>0</v>
      </c>
      <c r="Y491" s="137">
        <f t="shared" si="44"/>
        <v>0</v>
      </c>
      <c r="Z491" s="136" t="str">
        <f t="shared" si="45"/>
        <v>60%</v>
      </c>
      <c r="AA491" s="138" t="str">
        <f t="shared" si="46"/>
        <v xml:space="preserve"> </v>
      </c>
    </row>
    <row r="492" spans="1:27" ht="15.75" hidden="1" x14ac:dyDescent="0.25">
      <c r="A492" s="3"/>
      <c r="B492" s="4"/>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7">
        <f t="shared" si="43"/>
        <v>0</v>
      </c>
      <c r="Y492" s="137">
        <f t="shared" si="44"/>
        <v>0</v>
      </c>
      <c r="Z492" s="136" t="str">
        <f t="shared" si="45"/>
        <v>60%</v>
      </c>
      <c r="AA492" s="138" t="str">
        <f t="shared" si="46"/>
        <v xml:space="preserve"> </v>
      </c>
    </row>
    <row r="493" spans="1:27" ht="15.75" hidden="1" x14ac:dyDescent="0.25">
      <c r="A493" s="3"/>
      <c r="B493" s="4"/>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7">
        <f t="shared" si="43"/>
        <v>0</v>
      </c>
      <c r="Y493" s="137">
        <f t="shared" si="44"/>
        <v>0</v>
      </c>
      <c r="Z493" s="136" t="str">
        <f t="shared" si="45"/>
        <v>60%</v>
      </c>
      <c r="AA493" s="138" t="str">
        <f t="shared" si="46"/>
        <v xml:space="preserve"> </v>
      </c>
    </row>
    <row r="494" spans="1:27" ht="15.75" hidden="1" x14ac:dyDescent="0.25">
      <c r="A494" s="3"/>
      <c r="B494" s="4"/>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7">
        <f t="shared" si="43"/>
        <v>0</v>
      </c>
      <c r="Y494" s="137">
        <f t="shared" si="44"/>
        <v>0</v>
      </c>
      <c r="Z494" s="136" t="str">
        <f t="shared" si="45"/>
        <v>60%</v>
      </c>
      <c r="AA494" s="138" t="str">
        <f t="shared" si="46"/>
        <v xml:space="preserve"> </v>
      </c>
    </row>
    <row r="495" spans="1:27" ht="15.75" hidden="1" x14ac:dyDescent="0.25">
      <c r="A495" s="3"/>
      <c r="B495" s="4"/>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7">
        <f t="shared" si="43"/>
        <v>0</v>
      </c>
      <c r="Y495" s="137">
        <f t="shared" si="44"/>
        <v>0</v>
      </c>
      <c r="Z495" s="136" t="str">
        <f t="shared" si="45"/>
        <v>60%</v>
      </c>
      <c r="AA495" s="138" t="str">
        <f t="shared" si="46"/>
        <v xml:space="preserve"> </v>
      </c>
    </row>
    <row r="496" spans="1:27" ht="15.75" hidden="1" x14ac:dyDescent="0.25">
      <c r="A496" s="3"/>
      <c r="B496" s="4"/>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7">
        <f t="shared" si="43"/>
        <v>0</v>
      </c>
      <c r="Y496" s="137">
        <f t="shared" si="44"/>
        <v>0</v>
      </c>
      <c r="Z496" s="136" t="str">
        <f t="shared" si="45"/>
        <v>60%</v>
      </c>
      <c r="AA496" s="138" t="str">
        <f t="shared" si="46"/>
        <v xml:space="preserve"> </v>
      </c>
    </row>
    <row r="497" spans="1:27" ht="15.75" hidden="1" x14ac:dyDescent="0.25">
      <c r="A497" s="3"/>
      <c r="B497" s="4"/>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7">
        <f t="shared" si="43"/>
        <v>0</v>
      </c>
      <c r="Y497" s="137">
        <f t="shared" si="44"/>
        <v>0</v>
      </c>
      <c r="Z497" s="136" t="str">
        <f t="shared" si="45"/>
        <v>60%</v>
      </c>
      <c r="AA497" s="138" t="str">
        <f t="shared" si="46"/>
        <v xml:space="preserve"> </v>
      </c>
    </row>
    <row r="498" spans="1:27" ht="15.75" hidden="1" x14ac:dyDescent="0.25">
      <c r="A498" s="3"/>
      <c r="B498" s="4"/>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7">
        <f t="shared" si="43"/>
        <v>0</v>
      </c>
      <c r="Y498" s="137">
        <f t="shared" si="44"/>
        <v>0</v>
      </c>
      <c r="Z498" s="136" t="str">
        <f t="shared" si="45"/>
        <v>60%</v>
      </c>
      <c r="AA498" s="138" t="str">
        <f t="shared" si="46"/>
        <v xml:space="preserve"> </v>
      </c>
    </row>
    <row r="499" spans="1:27" ht="15.75" hidden="1" x14ac:dyDescent="0.25">
      <c r="A499" s="3"/>
      <c r="B499" s="4"/>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7">
        <f t="shared" si="43"/>
        <v>0</v>
      </c>
      <c r="Y499" s="137">
        <f t="shared" si="44"/>
        <v>0</v>
      </c>
      <c r="Z499" s="136" t="str">
        <f t="shared" si="45"/>
        <v>60%</v>
      </c>
      <c r="AA499" s="138" t="str">
        <f t="shared" si="46"/>
        <v xml:space="preserve"> </v>
      </c>
    </row>
    <row r="500" spans="1:27" ht="15.75" hidden="1" x14ac:dyDescent="0.25">
      <c r="A500" s="3"/>
      <c r="B500" s="4"/>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7">
        <f t="shared" si="43"/>
        <v>0</v>
      </c>
      <c r="Y500" s="137">
        <f t="shared" si="44"/>
        <v>0</v>
      </c>
      <c r="Z500" s="136" t="str">
        <f t="shared" si="45"/>
        <v>60%</v>
      </c>
      <c r="AA500" s="138" t="str">
        <f t="shared" si="46"/>
        <v xml:space="preserve"> </v>
      </c>
    </row>
    <row r="501" spans="1:27" ht="15.75" hidden="1" x14ac:dyDescent="0.25">
      <c r="A501" s="3"/>
      <c r="B501" s="4"/>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7">
        <f t="shared" si="43"/>
        <v>0</v>
      </c>
      <c r="Y501" s="137">
        <f t="shared" si="44"/>
        <v>0</v>
      </c>
      <c r="Z501" s="136" t="str">
        <f t="shared" si="45"/>
        <v>60%</v>
      </c>
      <c r="AA501" s="138" t="str">
        <f t="shared" si="46"/>
        <v xml:space="preserve"> </v>
      </c>
    </row>
    <row r="502" spans="1:27" ht="15.75" hidden="1" x14ac:dyDescent="0.25">
      <c r="A502" s="3"/>
      <c r="B502" s="4"/>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7">
        <f t="shared" si="43"/>
        <v>0</v>
      </c>
      <c r="Y502" s="137">
        <f t="shared" si="44"/>
        <v>0</v>
      </c>
      <c r="Z502" s="136" t="str">
        <f t="shared" si="45"/>
        <v>60%</v>
      </c>
      <c r="AA502" s="138" t="str">
        <f t="shared" si="46"/>
        <v xml:space="preserve"> </v>
      </c>
    </row>
    <row r="503" spans="1:27" ht="15.75" hidden="1" x14ac:dyDescent="0.25">
      <c r="A503" s="3"/>
      <c r="B503" s="4"/>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7">
        <f t="shared" ref="X503:X566" si="47">COUNTIF(E503:W503,"SI")</f>
        <v>0</v>
      </c>
      <c r="Y503" s="137">
        <f t="shared" ref="Y503:Y566" si="48">COUNTIF(E503:X503,"NO")</f>
        <v>0</v>
      </c>
      <c r="Z503" s="136" t="str">
        <f t="shared" ref="Z503:Z566" si="49">IF(X503&lt;=5,"60%",IF(X503&lt;=11,"80%","100%"))</f>
        <v>60%</v>
      </c>
      <c r="AA503" s="138" t="str">
        <f t="shared" ref="AA503:AA566" si="50">IF(T503="SI","Catastrófico",(IF(X503=0," ",(IF(X503&lt;=5,"Moderado",IF(X503&lt;=11,"Mayor",IF(X503&gt;=12,"Catastrófico")))))))</f>
        <v xml:space="preserve"> </v>
      </c>
    </row>
    <row r="504" spans="1:27" ht="15.75" hidden="1" x14ac:dyDescent="0.25">
      <c r="A504" s="3"/>
      <c r="B504" s="4"/>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7">
        <f t="shared" si="47"/>
        <v>0</v>
      </c>
      <c r="Y504" s="137">
        <f t="shared" si="48"/>
        <v>0</v>
      </c>
      <c r="Z504" s="136" t="str">
        <f t="shared" si="49"/>
        <v>60%</v>
      </c>
      <c r="AA504" s="138" t="str">
        <f t="shared" si="50"/>
        <v xml:space="preserve"> </v>
      </c>
    </row>
    <row r="505" spans="1:27" ht="15.75" hidden="1" x14ac:dyDescent="0.25">
      <c r="A505" s="3"/>
      <c r="B505" s="4"/>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7">
        <f t="shared" si="47"/>
        <v>0</v>
      </c>
      <c r="Y505" s="137">
        <f t="shared" si="48"/>
        <v>0</v>
      </c>
      <c r="Z505" s="136" t="str">
        <f t="shared" si="49"/>
        <v>60%</v>
      </c>
      <c r="AA505" s="138" t="str">
        <f t="shared" si="50"/>
        <v xml:space="preserve"> </v>
      </c>
    </row>
    <row r="506" spans="1:27" ht="15.75" hidden="1" x14ac:dyDescent="0.25">
      <c r="A506" s="3"/>
      <c r="B506" s="4"/>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7">
        <f t="shared" si="47"/>
        <v>0</v>
      </c>
      <c r="Y506" s="137">
        <f t="shared" si="48"/>
        <v>0</v>
      </c>
      <c r="Z506" s="136" t="str">
        <f t="shared" si="49"/>
        <v>60%</v>
      </c>
      <c r="AA506" s="138" t="str">
        <f t="shared" si="50"/>
        <v xml:space="preserve"> </v>
      </c>
    </row>
    <row r="507" spans="1:27" ht="15.75" hidden="1" x14ac:dyDescent="0.25">
      <c r="A507" s="3"/>
      <c r="B507" s="4"/>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7">
        <f t="shared" si="47"/>
        <v>0</v>
      </c>
      <c r="Y507" s="137">
        <f t="shared" si="48"/>
        <v>0</v>
      </c>
      <c r="Z507" s="136" t="str">
        <f t="shared" si="49"/>
        <v>60%</v>
      </c>
      <c r="AA507" s="138" t="str">
        <f t="shared" si="50"/>
        <v xml:space="preserve"> </v>
      </c>
    </row>
    <row r="508" spans="1:27" ht="15.75" hidden="1" x14ac:dyDescent="0.25">
      <c r="A508" s="3"/>
      <c r="B508" s="4"/>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7">
        <f t="shared" si="47"/>
        <v>0</v>
      </c>
      <c r="Y508" s="137">
        <f t="shared" si="48"/>
        <v>0</v>
      </c>
      <c r="Z508" s="136" t="str">
        <f t="shared" si="49"/>
        <v>60%</v>
      </c>
      <c r="AA508" s="138" t="str">
        <f t="shared" si="50"/>
        <v xml:space="preserve"> </v>
      </c>
    </row>
    <row r="509" spans="1:27" ht="15.75" hidden="1" x14ac:dyDescent="0.25">
      <c r="A509" s="3"/>
      <c r="B509" s="4"/>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7">
        <f t="shared" si="47"/>
        <v>0</v>
      </c>
      <c r="Y509" s="137">
        <f t="shared" si="48"/>
        <v>0</v>
      </c>
      <c r="Z509" s="136" t="str">
        <f t="shared" si="49"/>
        <v>60%</v>
      </c>
      <c r="AA509" s="138" t="str">
        <f t="shared" si="50"/>
        <v xml:space="preserve"> </v>
      </c>
    </row>
    <row r="510" spans="1:27" ht="15.75" hidden="1" x14ac:dyDescent="0.25">
      <c r="A510" s="3"/>
      <c r="B510" s="4"/>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7">
        <f t="shared" si="47"/>
        <v>0</v>
      </c>
      <c r="Y510" s="137">
        <f t="shared" si="48"/>
        <v>0</v>
      </c>
      <c r="Z510" s="136" t="str">
        <f t="shared" si="49"/>
        <v>60%</v>
      </c>
      <c r="AA510" s="138" t="str">
        <f t="shared" si="50"/>
        <v xml:space="preserve"> </v>
      </c>
    </row>
    <row r="511" spans="1:27" ht="15.75" hidden="1" x14ac:dyDescent="0.25">
      <c r="A511" s="3"/>
      <c r="B511" s="4"/>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7">
        <f t="shared" si="47"/>
        <v>0</v>
      </c>
      <c r="Y511" s="137">
        <f t="shared" si="48"/>
        <v>0</v>
      </c>
      <c r="Z511" s="136" t="str">
        <f t="shared" si="49"/>
        <v>60%</v>
      </c>
      <c r="AA511" s="138" t="str">
        <f t="shared" si="50"/>
        <v xml:space="preserve"> </v>
      </c>
    </row>
    <row r="512" spans="1:27" ht="15.75" hidden="1" x14ac:dyDescent="0.25">
      <c r="A512" s="3"/>
      <c r="B512" s="4"/>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7">
        <f t="shared" si="47"/>
        <v>0</v>
      </c>
      <c r="Y512" s="137">
        <f t="shared" si="48"/>
        <v>0</v>
      </c>
      <c r="Z512" s="136" t="str">
        <f t="shared" si="49"/>
        <v>60%</v>
      </c>
      <c r="AA512" s="138" t="str">
        <f t="shared" si="50"/>
        <v xml:space="preserve"> </v>
      </c>
    </row>
    <row r="513" spans="1:27" ht="15.75" hidden="1" x14ac:dyDescent="0.25">
      <c r="A513" s="3"/>
      <c r="B513" s="4"/>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7">
        <f t="shared" si="47"/>
        <v>0</v>
      </c>
      <c r="Y513" s="137">
        <f t="shared" si="48"/>
        <v>0</v>
      </c>
      <c r="Z513" s="136" t="str">
        <f t="shared" si="49"/>
        <v>60%</v>
      </c>
      <c r="AA513" s="138" t="str">
        <f t="shared" si="50"/>
        <v xml:space="preserve"> </v>
      </c>
    </row>
    <row r="514" spans="1:27" ht="15.75" hidden="1" x14ac:dyDescent="0.25">
      <c r="A514" s="3"/>
      <c r="B514" s="4"/>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7">
        <f t="shared" si="47"/>
        <v>0</v>
      </c>
      <c r="Y514" s="137">
        <f t="shared" si="48"/>
        <v>0</v>
      </c>
      <c r="Z514" s="136" t="str">
        <f t="shared" si="49"/>
        <v>60%</v>
      </c>
      <c r="AA514" s="138" t="str">
        <f t="shared" si="50"/>
        <v xml:space="preserve"> </v>
      </c>
    </row>
    <row r="515" spans="1:27" ht="15.75" hidden="1" x14ac:dyDescent="0.25">
      <c r="A515" s="3"/>
      <c r="B515" s="4"/>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7">
        <f t="shared" si="47"/>
        <v>0</v>
      </c>
      <c r="Y515" s="137">
        <f t="shared" si="48"/>
        <v>0</v>
      </c>
      <c r="Z515" s="136" t="str">
        <f t="shared" si="49"/>
        <v>60%</v>
      </c>
      <c r="AA515" s="138" t="str">
        <f t="shared" si="50"/>
        <v xml:space="preserve"> </v>
      </c>
    </row>
    <row r="516" spans="1:27" ht="15.75" hidden="1" x14ac:dyDescent="0.25">
      <c r="A516" s="3"/>
      <c r="B516" s="4"/>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7">
        <f t="shared" si="47"/>
        <v>0</v>
      </c>
      <c r="Y516" s="137">
        <f t="shared" si="48"/>
        <v>0</v>
      </c>
      <c r="Z516" s="136" t="str">
        <f t="shared" si="49"/>
        <v>60%</v>
      </c>
      <c r="AA516" s="138" t="str">
        <f t="shared" si="50"/>
        <v xml:space="preserve"> </v>
      </c>
    </row>
    <row r="517" spans="1:27" ht="15.75" hidden="1" x14ac:dyDescent="0.25">
      <c r="A517" s="3"/>
      <c r="B517" s="4"/>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7">
        <f t="shared" si="47"/>
        <v>0</v>
      </c>
      <c r="Y517" s="137">
        <f t="shared" si="48"/>
        <v>0</v>
      </c>
      <c r="Z517" s="136" t="str">
        <f t="shared" si="49"/>
        <v>60%</v>
      </c>
      <c r="AA517" s="138" t="str">
        <f t="shared" si="50"/>
        <v xml:space="preserve"> </v>
      </c>
    </row>
    <row r="518" spans="1:27" ht="15.75" hidden="1" x14ac:dyDescent="0.25">
      <c r="A518" s="3"/>
      <c r="B518" s="4"/>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7">
        <f t="shared" si="47"/>
        <v>0</v>
      </c>
      <c r="Y518" s="137">
        <f t="shared" si="48"/>
        <v>0</v>
      </c>
      <c r="Z518" s="136" t="str">
        <f t="shared" si="49"/>
        <v>60%</v>
      </c>
      <c r="AA518" s="138" t="str">
        <f t="shared" si="50"/>
        <v xml:space="preserve"> </v>
      </c>
    </row>
    <row r="519" spans="1:27" ht="15.75" hidden="1" x14ac:dyDescent="0.25">
      <c r="A519" s="3"/>
      <c r="B519" s="4"/>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7">
        <f t="shared" si="47"/>
        <v>0</v>
      </c>
      <c r="Y519" s="137">
        <f t="shared" si="48"/>
        <v>0</v>
      </c>
      <c r="Z519" s="136" t="str">
        <f t="shared" si="49"/>
        <v>60%</v>
      </c>
      <c r="AA519" s="138" t="str">
        <f t="shared" si="50"/>
        <v xml:space="preserve"> </v>
      </c>
    </row>
    <row r="520" spans="1:27" ht="15.75" hidden="1" x14ac:dyDescent="0.25">
      <c r="A520" s="3"/>
      <c r="B520" s="4"/>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7">
        <f t="shared" si="47"/>
        <v>0</v>
      </c>
      <c r="Y520" s="137">
        <f t="shared" si="48"/>
        <v>0</v>
      </c>
      <c r="Z520" s="136" t="str">
        <f t="shared" si="49"/>
        <v>60%</v>
      </c>
      <c r="AA520" s="138" t="str">
        <f t="shared" si="50"/>
        <v xml:space="preserve"> </v>
      </c>
    </row>
    <row r="521" spans="1:27" ht="15.75" hidden="1" x14ac:dyDescent="0.25">
      <c r="A521" s="3"/>
      <c r="B521" s="4"/>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7">
        <f t="shared" si="47"/>
        <v>0</v>
      </c>
      <c r="Y521" s="137">
        <f t="shared" si="48"/>
        <v>0</v>
      </c>
      <c r="Z521" s="136" t="str">
        <f t="shared" si="49"/>
        <v>60%</v>
      </c>
      <c r="AA521" s="138" t="str">
        <f t="shared" si="50"/>
        <v xml:space="preserve"> </v>
      </c>
    </row>
    <row r="522" spans="1:27" ht="15.75" hidden="1" x14ac:dyDescent="0.25">
      <c r="A522" s="3"/>
      <c r="B522" s="4"/>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7">
        <f t="shared" si="47"/>
        <v>0</v>
      </c>
      <c r="Y522" s="137">
        <f t="shared" si="48"/>
        <v>0</v>
      </c>
      <c r="Z522" s="136" t="str">
        <f t="shared" si="49"/>
        <v>60%</v>
      </c>
      <c r="AA522" s="138" t="str">
        <f t="shared" si="50"/>
        <v xml:space="preserve"> </v>
      </c>
    </row>
    <row r="523" spans="1:27" ht="15.75" hidden="1" x14ac:dyDescent="0.25">
      <c r="A523" s="3"/>
      <c r="B523" s="4"/>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7">
        <f t="shared" si="47"/>
        <v>0</v>
      </c>
      <c r="Y523" s="137">
        <f t="shared" si="48"/>
        <v>0</v>
      </c>
      <c r="Z523" s="136" t="str">
        <f t="shared" si="49"/>
        <v>60%</v>
      </c>
      <c r="AA523" s="138" t="str">
        <f t="shared" si="50"/>
        <v xml:space="preserve"> </v>
      </c>
    </row>
    <row r="524" spans="1:27" ht="15.75" hidden="1" x14ac:dyDescent="0.25">
      <c r="A524" s="3"/>
      <c r="B524" s="4"/>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7">
        <f t="shared" si="47"/>
        <v>0</v>
      </c>
      <c r="Y524" s="137">
        <f t="shared" si="48"/>
        <v>0</v>
      </c>
      <c r="Z524" s="136" t="str">
        <f t="shared" si="49"/>
        <v>60%</v>
      </c>
      <c r="AA524" s="138" t="str">
        <f t="shared" si="50"/>
        <v xml:space="preserve"> </v>
      </c>
    </row>
    <row r="525" spans="1:27" ht="15.75" hidden="1" x14ac:dyDescent="0.25">
      <c r="A525" s="3"/>
      <c r="B525" s="4"/>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7">
        <f t="shared" si="47"/>
        <v>0</v>
      </c>
      <c r="Y525" s="137">
        <f t="shared" si="48"/>
        <v>0</v>
      </c>
      <c r="Z525" s="136" t="str">
        <f t="shared" si="49"/>
        <v>60%</v>
      </c>
      <c r="AA525" s="138" t="str">
        <f t="shared" si="50"/>
        <v xml:space="preserve"> </v>
      </c>
    </row>
    <row r="526" spans="1:27" ht="15.75" hidden="1" x14ac:dyDescent="0.25">
      <c r="A526" s="3"/>
      <c r="B526" s="4"/>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7">
        <f t="shared" si="47"/>
        <v>0</v>
      </c>
      <c r="Y526" s="137">
        <f t="shared" si="48"/>
        <v>0</v>
      </c>
      <c r="Z526" s="136" t="str">
        <f t="shared" si="49"/>
        <v>60%</v>
      </c>
      <c r="AA526" s="138" t="str">
        <f t="shared" si="50"/>
        <v xml:space="preserve"> </v>
      </c>
    </row>
    <row r="527" spans="1:27" ht="15.75" hidden="1" x14ac:dyDescent="0.25">
      <c r="A527" s="3"/>
      <c r="B527" s="4"/>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7">
        <f t="shared" si="47"/>
        <v>0</v>
      </c>
      <c r="Y527" s="137">
        <f t="shared" si="48"/>
        <v>0</v>
      </c>
      <c r="Z527" s="136" t="str">
        <f t="shared" si="49"/>
        <v>60%</v>
      </c>
      <c r="AA527" s="138" t="str">
        <f t="shared" si="50"/>
        <v xml:space="preserve"> </v>
      </c>
    </row>
    <row r="528" spans="1:27" ht="15.75" hidden="1" x14ac:dyDescent="0.25">
      <c r="A528" s="3"/>
      <c r="B528" s="4"/>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7">
        <f t="shared" si="47"/>
        <v>0</v>
      </c>
      <c r="Y528" s="137">
        <f t="shared" si="48"/>
        <v>0</v>
      </c>
      <c r="Z528" s="136" t="str">
        <f t="shared" si="49"/>
        <v>60%</v>
      </c>
      <c r="AA528" s="138" t="str">
        <f t="shared" si="50"/>
        <v xml:space="preserve"> </v>
      </c>
    </row>
    <row r="529" spans="1:27" ht="15.75" hidden="1" x14ac:dyDescent="0.25">
      <c r="A529" s="3"/>
      <c r="B529" s="4"/>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7">
        <f t="shared" si="47"/>
        <v>0</v>
      </c>
      <c r="Y529" s="137">
        <f t="shared" si="48"/>
        <v>0</v>
      </c>
      <c r="Z529" s="136" t="str">
        <f t="shared" si="49"/>
        <v>60%</v>
      </c>
      <c r="AA529" s="138" t="str">
        <f t="shared" si="50"/>
        <v xml:space="preserve"> </v>
      </c>
    </row>
    <row r="530" spans="1:27" ht="15.75" hidden="1" x14ac:dyDescent="0.25">
      <c r="A530" s="3"/>
      <c r="B530" s="4"/>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7">
        <f t="shared" si="47"/>
        <v>0</v>
      </c>
      <c r="Y530" s="137">
        <f t="shared" si="48"/>
        <v>0</v>
      </c>
      <c r="Z530" s="136" t="str">
        <f t="shared" si="49"/>
        <v>60%</v>
      </c>
      <c r="AA530" s="138" t="str">
        <f t="shared" si="50"/>
        <v xml:space="preserve"> </v>
      </c>
    </row>
    <row r="531" spans="1:27" ht="15.75" hidden="1" x14ac:dyDescent="0.25">
      <c r="A531" s="3"/>
      <c r="B531" s="4"/>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7">
        <f t="shared" si="47"/>
        <v>0</v>
      </c>
      <c r="Y531" s="137">
        <f t="shared" si="48"/>
        <v>0</v>
      </c>
      <c r="Z531" s="136" t="str">
        <f t="shared" si="49"/>
        <v>60%</v>
      </c>
      <c r="AA531" s="138" t="str">
        <f t="shared" si="50"/>
        <v xml:space="preserve"> </v>
      </c>
    </row>
    <row r="532" spans="1:27" ht="15.75" hidden="1" x14ac:dyDescent="0.25">
      <c r="A532" s="3"/>
      <c r="B532" s="4"/>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7">
        <f t="shared" si="47"/>
        <v>0</v>
      </c>
      <c r="Y532" s="137">
        <f t="shared" si="48"/>
        <v>0</v>
      </c>
      <c r="Z532" s="136" t="str">
        <f t="shared" si="49"/>
        <v>60%</v>
      </c>
      <c r="AA532" s="138" t="str">
        <f t="shared" si="50"/>
        <v xml:space="preserve"> </v>
      </c>
    </row>
    <row r="533" spans="1:27" ht="15.75" hidden="1" x14ac:dyDescent="0.25">
      <c r="A533" s="3"/>
      <c r="B533" s="4"/>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7">
        <f t="shared" si="47"/>
        <v>0</v>
      </c>
      <c r="Y533" s="137">
        <f t="shared" si="48"/>
        <v>0</v>
      </c>
      <c r="Z533" s="136" t="str">
        <f t="shared" si="49"/>
        <v>60%</v>
      </c>
      <c r="AA533" s="138" t="str">
        <f t="shared" si="50"/>
        <v xml:space="preserve"> </v>
      </c>
    </row>
    <row r="534" spans="1:27" ht="15.75" hidden="1" x14ac:dyDescent="0.25">
      <c r="A534" s="3"/>
      <c r="B534" s="4"/>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7">
        <f t="shared" si="47"/>
        <v>0</v>
      </c>
      <c r="Y534" s="137">
        <f t="shared" si="48"/>
        <v>0</v>
      </c>
      <c r="Z534" s="136" t="str">
        <f t="shared" si="49"/>
        <v>60%</v>
      </c>
      <c r="AA534" s="138" t="str">
        <f t="shared" si="50"/>
        <v xml:space="preserve"> </v>
      </c>
    </row>
    <row r="535" spans="1:27" ht="15.75" hidden="1" x14ac:dyDescent="0.25">
      <c r="A535" s="3"/>
      <c r="B535" s="4"/>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7">
        <f t="shared" si="47"/>
        <v>0</v>
      </c>
      <c r="Y535" s="137">
        <f t="shared" si="48"/>
        <v>0</v>
      </c>
      <c r="Z535" s="136" t="str">
        <f t="shared" si="49"/>
        <v>60%</v>
      </c>
      <c r="AA535" s="138" t="str">
        <f t="shared" si="50"/>
        <v xml:space="preserve"> </v>
      </c>
    </row>
    <row r="536" spans="1:27" ht="15.75" hidden="1" x14ac:dyDescent="0.25">
      <c r="A536" s="3"/>
      <c r="B536" s="4"/>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7">
        <f t="shared" si="47"/>
        <v>0</v>
      </c>
      <c r="Y536" s="137">
        <f t="shared" si="48"/>
        <v>0</v>
      </c>
      <c r="Z536" s="136" t="str">
        <f t="shared" si="49"/>
        <v>60%</v>
      </c>
      <c r="AA536" s="138" t="str">
        <f t="shared" si="50"/>
        <v xml:space="preserve"> </v>
      </c>
    </row>
    <row r="537" spans="1:27" ht="15.75" hidden="1" x14ac:dyDescent="0.25">
      <c r="A537" s="3"/>
      <c r="B537" s="4"/>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7">
        <f t="shared" si="47"/>
        <v>0</v>
      </c>
      <c r="Y537" s="137">
        <f t="shared" si="48"/>
        <v>0</v>
      </c>
      <c r="Z537" s="136" t="str">
        <f t="shared" si="49"/>
        <v>60%</v>
      </c>
      <c r="AA537" s="138" t="str">
        <f t="shared" si="50"/>
        <v xml:space="preserve"> </v>
      </c>
    </row>
    <row r="538" spans="1:27" ht="15.75" hidden="1" x14ac:dyDescent="0.25">
      <c r="A538" s="3"/>
      <c r="B538" s="4"/>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7">
        <f t="shared" si="47"/>
        <v>0</v>
      </c>
      <c r="Y538" s="137">
        <f t="shared" si="48"/>
        <v>0</v>
      </c>
      <c r="Z538" s="136" t="str">
        <f t="shared" si="49"/>
        <v>60%</v>
      </c>
      <c r="AA538" s="138" t="str">
        <f t="shared" si="50"/>
        <v xml:space="preserve"> </v>
      </c>
    </row>
    <row r="539" spans="1:27" ht="15.75" hidden="1" x14ac:dyDescent="0.25">
      <c r="A539" s="3"/>
      <c r="B539" s="4"/>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7">
        <f t="shared" si="47"/>
        <v>0</v>
      </c>
      <c r="Y539" s="137">
        <f t="shared" si="48"/>
        <v>0</v>
      </c>
      <c r="Z539" s="136" t="str">
        <f t="shared" si="49"/>
        <v>60%</v>
      </c>
      <c r="AA539" s="138" t="str">
        <f t="shared" si="50"/>
        <v xml:space="preserve"> </v>
      </c>
    </row>
    <row r="540" spans="1:27" ht="15.75" hidden="1" x14ac:dyDescent="0.25">
      <c r="A540" s="3"/>
      <c r="B540" s="4"/>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7">
        <f t="shared" si="47"/>
        <v>0</v>
      </c>
      <c r="Y540" s="137">
        <f t="shared" si="48"/>
        <v>0</v>
      </c>
      <c r="Z540" s="136" t="str">
        <f t="shared" si="49"/>
        <v>60%</v>
      </c>
      <c r="AA540" s="138" t="str">
        <f t="shared" si="50"/>
        <v xml:space="preserve"> </v>
      </c>
    </row>
    <row r="541" spans="1:27" ht="15.75" hidden="1" x14ac:dyDescent="0.25">
      <c r="A541" s="3"/>
      <c r="B541" s="4"/>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7">
        <f t="shared" si="47"/>
        <v>0</v>
      </c>
      <c r="Y541" s="137">
        <f t="shared" si="48"/>
        <v>0</v>
      </c>
      <c r="Z541" s="136" t="str">
        <f t="shared" si="49"/>
        <v>60%</v>
      </c>
      <c r="AA541" s="138" t="str">
        <f t="shared" si="50"/>
        <v xml:space="preserve"> </v>
      </c>
    </row>
    <row r="542" spans="1:27" ht="15.75" hidden="1" x14ac:dyDescent="0.25">
      <c r="A542" s="3"/>
      <c r="B542" s="4"/>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7">
        <f t="shared" si="47"/>
        <v>0</v>
      </c>
      <c r="Y542" s="137">
        <f t="shared" si="48"/>
        <v>0</v>
      </c>
      <c r="Z542" s="136" t="str">
        <f t="shared" si="49"/>
        <v>60%</v>
      </c>
      <c r="AA542" s="138" t="str">
        <f t="shared" si="50"/>
        <v xml:space="preserve"> </v>
      </c>
    </row>
    <row r="543" spans="1:27" ht="15.75" hidden="1" x14ac:dyDescent="0.25">
      <c r="A543" s="3"/>
      <c r="B543" s="4"/>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7">
        <f t="shared" si="47"/>
        <v>0</v>
      </c>
      <c r="Y543" s="137">
        <f t="shared" si="48"/>
        <v>0</v>
      </c>
      <c r="Z543" s="136" t="str">
        <f t="shared" si="49"/>
        <v>60%</v>
      </c>
      <c r="AA543" s="138" t="str">
        <f t="shared" si="50"/>
        <v xml:space="preserve"> </v>
      </c>
    </row>
    <row r="544" spans="1:27" ht="15.75" hidden="1" x14ac:dyDescent="0.25">
      <c r="A544" s="3"/>
      <c r="B544" s="4"/>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7">
        <f t="shared" si="47"/>
        <v>0</v>
      </c>
      <c r="Y544" s="137">
        <f t="shared" si="48"/>
        <v>0</v>
      </c>
      <c r="Z544" s="136" t="str">
        <f t="shared" si="49"/>
        <v>60%</v>
      </c>
      <c r="AA544" s="138" t="str">
        <f t="shared" si="50"/>
        <v xml:space="preserve"> </v>
      </c>
    </row>
    <row r="545" spans="1:27" ht="15.75" hidden="1" x14ac:dyDescent="0.25">
      <c r="A545" s="3"/>
      <c r="B545" s="4"/>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7">
        <f t="shared" si="47"/>
        <v>0</v>
      </c>
      <c r="Y545" s="137">
        <f t="shared" si="48"/>
        <v>0</v>
      </c>
      <c r="Z545" s="136" t="str">
        <f t="shared" si="49"/>
        <v>60%</v>
      </c>
      <c r="AA545" s="138" t="str">
        <f t="shared" si="50"/>
        <v xml:space="preserve"> </v>
      </c>
    </row>
    <row r="546" spans="1:27" ht="15.75" hidden="1" x14ac:dyDescent="0.25">
      <c r="A546" s="3"/>
      <c r="B546" s="4"/>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7">
        <f t="shared" si="47"/>
        <v>0</v>
      </c>
      <c r="Y546" s="137">
        <f t="shared" si="48"/>
        <v>0</v>
      </c>
      <c r="Z546" s="136" t="str">
        <f t="shared" si="49"/>
        <v>60%</v>
      </c>
      <c r="AA546" s="138" t="str">
        <f t="shared" si="50"/>
        <v xml:space="preserve"> </v>
      </c>
    </row>
    <row r="547" spans="1:27" ht="15.75" hidden="1" x14ac:dyDescent="0.25">
      <c r="A547" s="3"/>
      <c r="B547" s="4"/>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7">
        <f t="shared" si="47"/>
        <v>0</v>
      </c>
      <c r="Y547" s="137">
        <f t="shared" si="48"/>
        <v>0</v>
      </c>
      <c r="Z547" s="136" t="str">
        <f t="shared" si="49"/>
        <v>60%</v>
      </c>
      <c r="AA547" s="138" t="str">
        <f t="shared" si="50"/>
        <v xml:space="preserve"> </v>
      </c>
    </row>
    <row r="548" spans="1:27" ht="15.75" hidden="1" x14ac:dyDescent="0.25">
      <c r="A548" s="3"/>
      <c r="B548" s="4"/>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7">
        <f t="shared" si="47"/>
        <v>0</v>
      </c>
      <c r="Y548" s="137">
        <f t="shared" si="48"/>
        <v>0</v>
      </c>
      <c r="Z548" s="136" t="str">
        <f t="shared" si="49"/>
        <v>60%</v>
      </c>
      <c r="AA548" s="138" t="str">
        <f t="shared" si="50"/>
        <v xml:space="preserve"> </v>
      </c>
    </row>
    <row r="549" spans="1:27" ht="15.75" hidden="1" x14ac:dyDescent="0.25">
      <c r="A549" s="3"/>
      <c r="B549" s="4"/>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7">
        <f t="shared" si="47"/>
        <v>0</v>
      </c>
      <c r="Y549" s="137">
        <f t="shared" si="48"/>
        <v>0</v>
      </c>
      <c r="Z549" s="136" t="str">
        <f t="shared" si="49"/>
        <v>60%</v>
      </c>
      <c r="AA549" s="138" t="str">
        <f t="shared" si="50"/>
        <v xml:space="preserve"> </v>
      </c>
    </row>
    <row r="550" spans="1:27" ht="15.75" hidden="1" x14ac:dyDescent="0.25">
      <c r="A550" s="3"/>
      <c r="B550" s="4"/>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7">
        <f t="shared" si="47"/>
        <v>0</v>
      </c>
      <c r="Y550" s="137">
        <f t="shared" si="48"/>
        <v>0</v>
      </c>
      <c r="Z550" s="136" t="str">
        <f t="shared" si="49"/>
        <v>60%</v>
      </c>
      <c r="AA550" s="138" t="str">
        <f t="shared" si="50"/>
        <v xml:space="preserve"> </v>
      </c>
    </row>
    <row r="551" spans="1:27" ht="15.75" hidden="1" x14ac:dyDescent="0.25">
      <c r="A551" s="3"/>
      <c r="B551" s="4"/>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7">
        <f t="shared" si="47"/>
        <v>0</v>
      </c>
      <c r="Y551" s="137">
        <f t="shared" si="48"/>
        <v>0</v>
      </c>
      <c r="Z551" s="136" t="str">
        <f t="shared" si="49"/>
        <v>60%</v>
      </c>
      <c r="AA551" s="138" t="str">
        <f t="shared" si="50"/>
        <v xml:space="preserve"> </v>
      </c>
    </row>
    <row r="552" spans="1:27" ht="15.75" hidden="1" x14ac:dyDescent="0.25">
      <c r="A552" s="3"/>
      <c r="B552" s="4"/>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7">
        <f t="shared" si="47"/>
        <v>0</v>
      </c>
      <c r="Y552" s="137">
        <f t="shared" si="48"/>
        <v>0</v>
      </c>
      <c r="Z552" s="136" t="str">
        <f t="shared" si="49"/>
        <v>60%</v>
      </c>
      <c r="AA552" s="138" t="str">
        <f t="shared" si="50"/>
        <v xml:space="preserve"> </v>
      </c>
    </row>
    <row r="553" spans="1:27" ht="15.75" hidden="1" x14ac:dyDescent="0.25">
      <c r="A553" s="3"/>
      <c r="B553" s="4"/>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7">
        <f t="shared" si="47"/>
        <v>0</v>
      </c>
      <c r="Y553" s="137">
        <f t="shared" si="48"/>
        <v>0</v>
      </c>
      <c r="Z553" s="136" t="str">
        <f t="shared" si="49"/>
        <v>60%</v>
      </c>
      <c r="AA553" s="138" t="str">
        <f t="shared" si="50"/>
        <v xml:space="preserve"> </v>
      </c>
    </row>
    <row r="554" spans="1:27" ht="15.75" hidden="1" x14ac:dyDescent="0.25">
      <c r="A554" s="3"/>
      <c r="B554" s="4"/>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7">
        <f t="shared" si="47"/>
        <v>0</v>
      </c>
      <c r="Y554" s="137">
        <f t="shared" si="48"/>
        <v>0</v>
      </c>
      <c r="Z554" s="136" t="str">
        <f t="shared" si="49"/>
        <v>60%</v>
      </c>
      <c r="AA554" s="138" t="str">
        <f t="shared" si="50"/>
        <v xml:space="preserve"> </v>
      </c>
    </row>
    <row r="555" spans="1:27" ht="15.75" hidden="1" x14ac:dyDescent="0.25">
      <c r="A555" s="3"/>
      <c r="B555" s="4"/>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7">
        <f t="shared" si="47"/>
        <v>0</v>
      </c>
      <c r="Y555" s="137">
        <f t="shared" si="48"/>
        <v>0</v>
      </c>
      <c r="Z555" s="136" t="str">
        <f t="shared" si="49"/>
        <v>60%</v>
      </c>
      <c r="AA555" s="138" t="str">
        <f t="shared" si="50"/>
        <v xml:space="preserve"> </v>
      </c>
    </row>
    <row r="556" spans="1:27" ht="15.75" hidden="1" x14ac:dyDescent="0.25">
      <c r="A556" s="3"/>
      <c r="B556" s="4"/>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7">
        <f t="shared" si="47"/>
        <v>0</v>
      </c>
      <c r="Y556" s="137">
        <f t="shared" si="48"/>
        <v>0</v>
      </c>
      <c r="Z556" s="136" t="str">
        <f t="shared" si="49"/>
        <v>60%</v>
      </c>
      <c r="AA556" s="138" t="str">
        <f t="shared" si="50"/>
        <v xml:space="preserve"> </v>
      </c>
    </row>
    <row r="557" spans="1:27" ht="15.75" hidden="1" x14ac:dyDescent="0.25">
      <c r="A557" s="3"/>
      <c r="B557" s="4"/>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7">
        <f t="shared" si="47"/>
        <v>0</v>
      </c>
      <c r="Y557" s="137">
        <f t="shared" si="48"/>
        <v>0</v>
      </c>
      <c r="Z557" s="136" t="str">
        <f t="shared" si="49"/>
        <v>60%</v>
      </c>
      <c r="AA557" s="138" t="str">
        <f t="shared" si="50"/>
        <v xml:space="preserve"> </v>
      </c>
    </row>
    <row r="558" spans="1:27" ht="15.75" hidden="1" x14ac:dyDescent="0.25">
      <c r="A558" s="3"/>
      <c r="B558" s="4"/>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7">
        <f t="shared" si="47"/>
        <v>0</v>
      </c>
      <c r="Y558" s="137">
        <f t="shared" si="48"/>
        <v>0</v>
      </c>
      <c r="Z558" s="136" t="str">
        <f t="shared" si="49"/>
        <v>60%</v>
      </c>
      <c r="AA558" s="138" t="str">
        <f t="shared" si="50"/>
        <v xml:space="preserve"> </v>
      </c>
    </row>
    <row r="559" spans="1:27" ht="15.75" hidden="1" x14ac:dyDescent="0.25">
      <c r="A559" s="3"/>
      <c r="B559" s="4"/>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7">
        <f t="shared" si="47"/>
        <v>0</v>
      </c>
      <c r="Y559" s="137">
        <f t="shared" si="48"/>
        <v>0</v>
      </c>
      <c r="Z559" s="136" t="str">
        <f t="shared" si="49"/>
        <v>60%</v>
      </c>
      <c r="AA559" s="138" t="str">
        <f t="shared" si="50"/>
        <v xml:space="preserve"> </v>
      </c>
    </row>
    <row r="560" spans="1:27" ht="15.75" hidden="1" x14ac:dyDescent="0.25">
      <c r="A560" s="3"/>
      <c r="B560" s="4"/>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7">
        <f t="shared" si="47"/>
        <v>0</v>
      </c>
      <c r="Y560" s="137">
        <f t="shared" si="48"/>
        <v>0</v>
      </c>
      <c r="Z560" s="136" t="str">
        <f t="shared" si="49"/>
        <v>60%</v>
      </c>
      <c r="AA560" s="138" t="str">
        <f t="shared" si="50"/>
        <v xml:space="preserve"> </v>
      </c>
    </row>
    <row r="561" spans="1:27" ht="15.75" hidden="1" x14ac:dyDescent="0.25">
      <c r="A561" s="3"/>
      <c r="B561" s="4"/>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7">
        <f t="shared" si="47"/>
        <v>0</v>
      </c>
      <c r="Y561" s="137">
        <f t="shared" si="48"/>
        <v>0</v>
      </c>
      <c r="Z561" s="136" t="str">
        <f t="shared" si="49"/>
        <v>60%</v>
      </c>
      <c r="AA561" s="138" t="str">
        <f t="shared" si="50"/>
        <v xml:space="preserve"> </v>
      </c>
    </row>
    <row r="562" spans="1:27" ht="15.75" hidden="1" x14ac:dyDescent="0.25">
      <c r="A562" s="3"/>
      <c r="B562" s="4"/>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7">
        <f t="shared" si="47"/>
        <v>0</v>
      </c>
      <c r="Y562" s="137">
        <f t="shared" si="48"/>
        <v>0</v>
      </c>
      <c r="Z562" s="136" t="str">
        <f t="shared" si="49"/>
        <v>60%</v>
      </c>
      <c r="AA562" s="138" t="str">
        <f t="shared" si="50"/>
        <v xml:space="preserve"> </v>
      </c>
    </row>
    <row r="563" spans="1:27" ht="15.75" hidden="1" x14ac:dyDescent="0.25">
      <c r="A563" s="3"/>
      <c r="B563" s="4"/>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7">
        <f t="shared" si="47"/>
        <v>0</v>
      </c>
      <c r="Y563" s="137">
        <f t="shared" si="48"/>
        <v>0</v>
      </c>
      <c r="Z563" s="136" t="str">
        <f t="shared" si="49"/>
        <v>60%</v>
      </c>
      <c r="AA563" s="138" t="str">
        <f t="shared" si="50"/>
        <v xml:space="preserve"> </v>
      </c>
    </row>
    <row r="564" spans="1:27" ht="15.75" hidden="1" x14ac:dyDescent="0.25">
      <c r="A564" s="3"/>
      <c r="B564" s="4"/>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7">
        <f t="shared" si="47"/>
        <v>0</v>
      </c>
      <c r="Y564" s="137">
        <f t="shared" si="48"/>
        <v>0</v>
      </c>
      <c r="Z564" s="136" t="str">
        <f t="shared" si="49"/>
        <v>60%</v>
      </c>
      <c r="AA564" s="138" t="str">
        <f t="shared" si="50"/>
        <v xml:space="preserve"> </v>
      </c>
    </row>
    <row r="565" spans="1:27" ht="15.75" hidden="1" x14ac:dyDescent="0.25">
      <c r="A565" s="3"/>
      <c r="B565" s="4"/>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7">
        <f t="shared" si="47"/>
        <v>0</v>
      </c>
      <c r="Y565" s="137">
        <f t="shared" si="48"/>
        <v>0</v>
      </c>
      <c r="Z565" s="136" t="str">
        <f t="shared" si="49"/>
        <v>60%</v>
      </c>
      <c r="AA565" s="138" t="str">
        <f t="shared" si="50"/>
        <v xml:space="preserve"> </v>
      </c>
    </row>
    <row r="566" spans="1:27" ht="15.75" hidden="1" x14ac:dyDescent="0.25">
      <c r="A566" s="3"/>
      <c r="B566" s="4"/>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7">
        <f t="shared" si="47"/>
        <v>0</v>
      </c>
      <c r="Y566" s="137">
        <f t="shared" si="48"/>
        <v>0</v>
      </c>
      <c r="Z566" s="136" t="str">
        <f t="shared" si="49"/>
        <v>60%</v>
      </c>
      <c r="AA566" s="138" t="str">
        <f t="shared" si="50"/>
        <v xml:space="preserve"> </v>
      </c>
    </row>
    <row r="567" spans="1:27" ht="15.75" hidden="1" x14ac:dyDescent="0.25">
      <c r="A567" s="3"/>
      <c r="B567" s="4"/>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7">
        <f t="shared" ref="X567:X630" si="51">COUNTIF(E567:W567,"SI")</f>
        <v>0</v>
      </c>
      <c r="Y567" s="137">
        <f t="shared" ref="Y567:Y630" si="52">COUNTIF(E567:X567,"NO")</f>
        <v>0</v>
      </c>
      <c r="Z567" s="136" t="str">
        <f t="shared" ref="Z567:Z630" si="53">IF(X567&lt;=5,"60%",IF(X567&lt;=11,"80%","100%"))</f>
        <v>60%</v>
      </c>
      <c r="AA567" s="138" t="str">
        <f t="shared" ref="AA567:AA630" si="54">IF(T567="SI","Catastrófico",(IF(X567=0," ",(IF(X567&lt;=5,"Moderado",IF(X567&lt;=11,"Mayor",IF(X567&gt;=12,"Catastrófico")))))))</f>
        <v xml:space="preserve"> </v>
      </c>
    </row>
    <row r="568" spans="1:27" ht="15.75" hidden="1" x14ac:dyDescent="0.25">
      <c r="A568" s="3"/>
      <c r="B568" s="4"/>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7">
        <f t="shared" si="51"/>
        <v>0</v>
      </c>
      <c r="Y568" s="137">
        <f t="shared" si="52"/>
        <v>0</v>
      </c>
      <c r="Z568" s="136" t="str">
        <f t="shared" si="53"/>
        <v>60%</v>
      </c>
      <c r="AA568" s="138" t="str">
        <f t="shared" si="54"/>
        <v xml:space="preserve"> </v>
      </c>
    </row>
    <row r="569" spans="1:27" ht="15.75" hidden="1" x14ac:dyDescent="0.25">
      <c r="A569" s="3"/>
      <c r="B569" s="4"/>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7">
        <f t="shared" si="51"/>
        <v>0</v>
      </c>
      <c r="Y569" s="137">
        <f t="shared" si="52"/>
        <v>0</v>
      </c>
      <c r="Z569" s="136" t="str">
        <f t="shared" si="53"/>
        <v>60%</v>
      </c>
      <c r="AA569" s="138" t="str">
        <f t="shared" si="54"/>
        <v xml:space="preserve"> </v>
      </c>
    </row>
    <row r="570" spans="1:27" ht="15.75" hidden="1" x14ac:dyDescent="0.25">
      <c r="A570" s="3"/>
      <c r="B570" s="4"/>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7">
        <f t="shared" si="51"/>
        <v>0</v>
      </c>
      <c r="Y570" s="137">
        <f t="shared" si="52"/>
        <v>0</v>
      </c>
      <c r="Z570" s="136" t="str">
        <f t="shared" si="53"/>
        <v>60%</v>
      </c>
      <c r="AA570" s="138" t="str">
        <f t="shared" si="54"/>
        <v xml:space="preserve"> </v>
      </c>
    </row>
    <row r="571" spans="1:27" ht="15.75" hidden="1" x14ac:dyDescent="0.25">
      <c r="A571" s="3"/>
      <c r="B571" s="4"/>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7">
        <f t="shared" si="51"/>
        <v>0</v>
      </c>
      <c r="Y571" s="137">
        <f t="shared" si="52"/>
        <v>0</v>
      </c>
      <c r="Z571" s="136" t="str">
        <f t="shared" si="53"/>
        <v>60%</v>
      </c>
      <c r="AA571" s="138" t="str">
        <f t="shared" si="54"/>
        <v xml:space="preserve"> </v>
      </c>
    </row>
    <row r="572" spans="1:27" ht="15.75" hidden="1" x14ac:dyDescent="0.25">
      <c r="A572" s="3"/>
      <c r="B572" s="4"/>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7">
        <f t="shared" si="51"/>
        <v>0</v>
      </c>
      <c r="Y572" s="137">
        <f t="shared" si="52"/>
        <v>0</v>
      </c>
      <c r="Z572" s="136" t="str">
        <f t="shared" si="53"/>
        <v>60%</v>
      </c>
      <c r="AA572" s="138" t="str">
        <f t="shared" si="54"/>
        <v xml:space="preserve"> </v>
      </c>
    </row>
    <row r="573" spans="1:27" ht="15.75" hidden="1" x14ac:dyDescent="0.25">
      <c r="A573" s="3"/>
      <c r="B573" s="4"/>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7">
        <f t="shared" si="51"/>
        <v>0</v>
      </c>
      <c r="Y573" s="137">
        <f t="shared" si="52"/>
        <v>0</v>
      </c>
      <c r="Z573" s="136" t="str">
        <f t="shared" si="53"/>
        <v>60%</v>
      </c>
      <c r="AA573" s="138" t="str">
        <f t="shared" si="54"/>
        <v xml:space="preserve"> </v>
      </c>
    </row>
    <row r="574" spans="1:27" ht="15.75" hidden="1" x14ac:dyDescent="0.25">
      <c r="A574" s="3"/>
      <c r="B574" s="4"/>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7">
        <f t="shared" si="51"/>
        <v>0</v>
      </c>
      <c r="Y574" s="137">
        <f t="shared" si="52"/>
        <v>0</v>
      </c>
      <c r="Z574" s="136" t="str">
        <f t="shared" si="53"/>
        <v>60%</v>
      </c>
      <c r="AA574" s="138" t="str">
        <f t="shared" si="54"/>
        <v xml:space="preserve"> </v>
      </c>
    </row>
    <row r="575" spans="1:27" ht="15.75" hidden="1" x14ac:dyDescent="0.25">
      <c r="A575" s="3"/>
      <c r="B575" s="4"/>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7">
        <f t="shared" si="51"/>
        <v>0</v>
      </c>
      <c r="Y575" s="137">
        <f t="shared" si="52"/>
        <v>0</v>
      </c>
      <c r="Z575" s="136" t="str">
        <f t="shared" si="53"/>
        <v>60%</v>
      </c>
      <c r="AA575" s="138" t="str">
        <f t="shared" si="54"/>
        <v xml:space="preserve"> </v>
      </c>
    </row>
    <row r="576" spans="1:27" ht="15.75" hidden="1" x14ac:dyDescent="0.25">
      <c r="A576" s="3"/>
      <c r="B576" s="4"/>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7">
        <f t="shared" si="51"/>
        <v>0</v>
      </c>
      <c r="Y576" s="137">
        <f t="shared" si="52"/>
        <v>0</v>
      </c>
      <c r="Z576" s="136" t="str">
        <f t="shared" si="53"/>
        <v>60%</v>
      </c>
      <c r="AA576" s="138" t="str">
        <f t="shared" si="54"/>
        <v xml:space="preserve"> </v>
      </c>
    </row>
    <row r="577" spans="1:27" ht="15.75" hidden="1" x14ac:dyDescent="0.25">
      <c r="A577" s="3"/>
      <c r="B577" s="4"/>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7">
        <f t="shared" si="51"/>
        <v>0</v>
      </c>
      <c r="Y577" s="137">
        <f t="shared" si="52"/>
        <v>0</v>
      </c>
      <c r="Z577" s="136" t="str">
        <f t="shared" si="53"/>
        <v>60%</v>
      </c>
      <c r="AA577" s="138" t="str">
        <f t="shared" si="54"/>
        <v xml:space="preserve"> </v>
      </c>
    </row>
    <row r="578" spans="1:27" ht="15.75" hidden="1" x14ac:dyDescent="0.25">
      <c r="A578" s="3"/>
      <c r="B578" s="4"/>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7">
        <f t="shared" si="51"/>
        <v>0</v>
      </c>
      <c r="Y578" s="137">
        <f t="shared" si="52"/>
        <v>0</v>
      </c>
      <c r="Z578" s="136" t="str">
        <f t="shared" si="53"/>
        <v>60%</v>
      </c>
      <c r="AA578" s="138" t="str">
        <f t="shared" si="54"/>
        <v xml:space="preserve"> </v>
      </c>
    </row>
    <row r="579" spans="1:27" ht="15.75" hidden="1" x14ac:dyDescent="0.25">
      <c r="A579" s="3"/>
      <c r="B579" s="4"/>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7">
        <f t="shared" si="51"/>
        <v>0</v>
      </c>
      <c r="Y579" s="137">
        <f t="shared" si="52"/>
        <v>0</v>
      </c>
      <c r="Z579" s="136" t="str">
        <f t="shared" si="53"/>
        <v>60%</v>
      </c>
      <c r="AA579" s="138" t="str">
        <f t="shared" si="54"/>
        <v xml:space="preserve"> </v>
      </c>
    </row>
    <row r="580" spans="1:27" ht="15.75" hidden="1" x14ac:dyDescent="0.25">
      <c r="A580" s="3"/>
      <c r="B580" s="4"/>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7">
        <f t="shared" si="51"/>
        <v>0</v>
      </c>
      <c r="Y580" s="137">
        <f t="shared" si="52"/>
        <v>0</v>
      </c>
      <c r="Z580" s="136" t="str">
        <f t="shared" si="53"/>
        <v>60%</v>
      </c>
      <c r="AA580" s="138" t="str">
        <f t="shared" si="54"/>
        <v xml:space="preserve"> </v>
      </c>
    </row>
    <row r="581" spans="1:27" ht="15.75" hidden="1" x14ac:dyDescent="0.25">
      <c r="A581" s="3"/>
      <c r="B581" s="4"/>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7">
        <f t="shared" si="51"/>
        <v>0</v>
      </c>
      <c r="Y581" s="137">
        <f t="shared" si="52"/>
        <v>0</v>
      </c>
      <c r="Z581" s="136" t="str">
        <f t="shared" si="53"/>
        <v>60%</v>
      </c>
      <c r="AA581" s="138" t="str">
        <f t="shared" si="54"/>
        <v xml:space="preserve"> </v>
      </c>
    </row>
    <row r="582" spans="1:27" ht="15.75" hidden="1" x14ac:dyDescent="0.25">
      <c r="A582" s="3"/>
      <c r="B582" s="4"/>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7">
        <f t="shared" si="51"/>
        <v>0</v>
      </c>
      <c r="Y582" s="137">
        <f t="shared" si="52"/>
        <v>0</v>
      </c>
      <c r="Z582" s="136" t="str">
        <f t="shared" si="53"/>
        <v>60%</v>
      </c>
      <c r="AA582" s="138" t="str">
        <f t="shared" si="54"/>
        <v xml:space="preserve"> </v>
      </c>
    </row>
    <row r="583" spans="1:27" ht="15.75" hidden="1" x14ac:dyDescent="0.25">
      <c r="A583" s="3"/>
      <c r="B583" s="4"/>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7">
        <f t="shared" si="51"/>
        <v>0</v>
      </c>
      <c r="Y583" s="137">
        <f t="shared" si="52"/>
        <v>0</v>
      </c>
      <c r="Z583" s="136" t="str">
        <f t="shared" si="53"/>
        <v>60%</v>
      </c>
      <c r="AA583" s="138" t="str">
        <f t="shared" si="54"/>
        <v xml:space="preserve"> </v>
      </c>
    </row>
    <row r="584" spans="1:27" ht="15.75" hidden="1" x14ac:dyDescent="0.25">
      <c r="A584" s="3"/>
      <c r="B584" s="4"/>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7">
        <f t="shared" si="51"/>
        <v>0</v>
      </c>
      <c r="Y584" s="137">
        <f t="shared" si="52"/>
        <v>0</v>
      </c>
      <c r="Z584" s="136" t="str">
        <f t="shared" si="53"/>
        <v>60%</v>
      </c>
      <c r="AA584" s="138" t="str">
        <f t="shared" si="54"/>
        <v xml:space="preserve"> </v>
      </c>
    </row>
    <row r="585" spans="1:27" ht="15.75" hidden="1" x14ac:dyDescent="0.25">
      <c r="A585" s="3"/>
      <c r="B585" s="4"/>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7">
        <f t="shared" si="51"/>
        <v>0</v>
      </c>
      <c r="Y585" s="137">
        <f t="shared" si="52"/>
        <v>0</v>
      </c>
      <c r="Z585" s="136" t="str">
        <f t="shared" si="53"/>
        <v>60%</v>
      </c>
      <c r="AA585" s="138" t="str">
        <f t="shared" si="54"/>
        <v xml:space="preserve"> </v>
      </c>
    </row>
    <row r="586" spans="1:27" ht="15.75" hidden="1" x14ac:dyDescent="0.25">
      <c r="A586" s="3"/>
      <c r="B586" s="4"/>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7">
        <f t="shared" si="51"/>
        <v>0</v>
      </c>
      <c r="Y586" s="137">
        <f t="shared" si="52"/>
        <v>0</v>
      </c>
      <c r="Z586" s="136" t="str">
        <f t="shared" si="53"/>
        <v>60%</v>
      </c>
      <c r="AA586" s="138" t="str">
        <f t="shared" si="54"/>
        <v xml:space="preserve"> </v>
      </c>
    </row>
    <row r="587" spans="1:27" ht="15.75" hidden="1" x14ac:dyDescent="0.25">
      <c r="A587" s="3"/>
      <c r="B587" s="4"/>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7">
        <f t="shared" si="51"/>
        <v>0</v>
      </c>
      <c r="Y587" s="137">
        <f t="shared" si="52"/>
        <v>0</v>
      </c>
      <c r="Z587" s="136" t="str">
        <f t="shared" si="53"/>
        <v>60%</v>
      </c>
      <c r="AA587" s="138" t="str">
        <f t="shared" si="54"/>
        <v xml:space="preserve"> </v>
      </c>
    </row>
    <row r="588" spans="1:27" ht="15.75" hidden="1" x14ac:dyDescent="0.25">
      <c r="A588" s="3"/>
      <c r="B588" s="4"/>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7">
        <f t="shared" si="51"/>
        <v>0</v>
      </c>
      <c r="Y588" s="137">
        <f t="shared" si="52"/>
        <v>0</v>
      </c>
      <c r="Z588" s="136" t="str">
        <f t="shared" si="53"/>
        <v>60%</v>
      </c>
      <c r="AA588" s="138" t="str">
        <f t="shared" si="54"/>
        <v xml:space="preserve"> </v>
      </c>
    </row>
    <row r="589" spans="1:27" ht="15.75" hidden="1" x14ac:dyDescent="0.25">
      <c r="A589" s="3"/>
      <c r="B589" s="4"/>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7">
        <f t="shared" si="51"/>
        <v>0</v>
      </c>
      <c r="Y589" s="137">
        <f t="shared" si="52"/>
        <v>0</v>
      </c>
      <c r="Z589" s="136" t="str">
        <f t="shared" si="53"/>
        <v>60%</v>
      </c>
      <c r="AA589" s="138" t="str">
        <f t="shared" si="54"/>
        <v xml:space="preserve"> </v>
      </c>
    </row>
    <row r="590" spans="1:27" ht="15.75" hidden="1" x14ac:dyDescent="0.25">
      <c r="A590" s="3"/>
      <c r="B590" s="4"/>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7">
        <f t="shared" si="51"/>
        <v>0</v>
      </c>
      <c r="Y590" s="137">
        <f t="shared" si="52"/>
        <v>0</v>
      </c>
      <c r="Z590" s="136" t="str">
        <f t="shared" si="53"/>
        <v>60%</v>
      </c>
      <c r="AA590" s="138" t="str">
        <f t="shared" si="54"/>
        <v xml:space="preserve"> </v>
      </c>
    </row>
    <row r="591" spans="1:27" ht="15.75" hidden="1" x14ac:dyDescent="0.25">
      <c r="A591" s="3"/>
      <c r="B591" s="4"/>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7">
        <f t="shared" si="51"/>
        <v>0</v>
      </c>
      <c r="Y591" s="137">
        <f t="shared" si="52"/>
        <v>0</v>
      </c>
      <c r="Z591" s="136" t="str">
        <f t="shared" si="53"/>
        <v>60%</v>
      </c>
      <c r="AA591" s="138" t="str">
        <f t="shared" si="54"/>
        <v xml:space="preserve"> </v>
      </c>
    </row>
    <row r="592" spans="1:27" ht="15.75" hidden="1" x14ac:dyDescent="0.25">
      <c r="A592" s="3"/>
      <c r="B592" s="4"/>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7">
        <f t="shared" si="51"/>
        <v>0</v>
      </c>
      <c r="Y592" s="137">
        <f t="shared" si="52"/>
        <v>0</v>
      </c>
      <c r="Z592" s="136" t="str">
        <f t="shared" si="53"/>
        <v>60%</v>
      </c>
      <c r="AA592" s="138" t="str">
        <f t="shared" si="54"/>
        <v xml:space="preserve"> </v>
      </c>
    </row>
    <row r="593" spans="1:27" ht="15.75" hidden="1" x14ac:dyDescent="0.25">
      <c r="A593" s="3"/>
      <c r="B593" s="4"/>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7">
        <f t="shared" si="51"/>
        <v>0</v>
      </c>
      <c r="Y593" s="137">
        <f t="shared" si="52"/>
        <v>0</v>
      </c>
      <c r="Z593" s="136" t="str">
        <f t="shared" si="53"/>
        <v>60%</v>
      </c>
      <c r="AA593" s="138" t="str">
        <f t="shared" si="54"/>
        <v xml:space="preserve"> </v>
      </c>
    </row>
    <row r="594" spans="1:27" ht="15.75" hidden="1" x14ac:dyDescent="0.25">
      <c r="A594" s="3"/>
      <c r="B594" s="4"/>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7">
        <f t="shared" si="51"/>
        <v>0</v>
      </c>
      <c r="Y594" s="137">
        <f t="shared" si="52"/>
        <v>0</v>
      </c>
      <c r="Z594" s="136" t="str">
        <f t="shared" si="53"/>
        <v>60%</v>
      </c>
      <c r="AA594" s="138" t="str">
        <f t="shared" si="54"/>
        <v xml:space="preserve"> </v>
      </c>
    </row>
    <row r="595" spans="1:27" ht="15.75" hidden="1" x14ac:dyDescent="0.25">
      <c r="A595" s="3"/>
      <c r="B595" s="4"/>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7">
        <f t="shared" si="51"/>
        <v>0</v>
      </c>
      <c r="Y595" s="137">
        <f t="shared" si="52"/>
        <v>0</v>
      </c>
      <c r="Z595" s="136" t="str">
        <f t="shared" si="53"/>
        <v>60%</v>
      </c>
      <c r="AA595" s="138" t="str">
        <f t="shared" si="54"/>
        <v xml:space="preserve"> </v>
      </c>
    </row>
    <row r="596" spans="1:27" ht="15.75" hidden="1" x14ac:dyDescent="0.25">
      <c r="A596" s="3"/>
      <c r="B596" s="4"/>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7">
        <f t="shared" si="51"/>
        <v>0</v>
      </c>
      <c r="Y596" s="137">
        <f t="shared" si="52"/>
        <v>0</v>
      </c>
      <c r="Z596" s="136" t="str">
        <f t="shared" si="53"/>
        <v>60%</v>
      </c>
      <c r="AA596" s="138" t="str">
        <f t="shared" si="54"/>
        <v xml:space="preserve"> </v>
      </c>
    </row>
    <row r="597" spans="1:27" ht="15.75" hidden="1" x14ac:dyDescent="0.25">
      <c r="A597" s="3"/>
      <c r="B597" s="4"/>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7">
        <f t="shared" si="51"/>
        <v>0</v>
      </c>
      <c r="Y597" s="137">
        <f t="shared" si="52"/>
        <v>0</v>
      </c>
      <c r="Z597" s="136" t="str">
        <f t="shared" si="53"/>
        <v>60%</v>
      </c>
      <c r="AA597" s="138" t="str">
        <f t="shared" si="54"/>
        <v xml:space="preserve"> </v>
      </c>
    </row>
    <row r="598" spans="1:27" ht="15.75" hidden="1" x14ac:dyDescent="0.25">
      <c r="A598" s="3"/>
      <c r="B598" s="4"/>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7">
        <f t="shared" si="51"/>
        <v>0</v>
      </c>
      <c r="Y598" s="137">
        <f t="shared" si="52"/>
        <v>0</v>
      </c>
      <c r="Z598" s="136" t="str">
        <f t="shared" si="53"/>
        <v>60%</v>
      </c>
      <c r="AA598" s="138" t="str">
        <f t="shared" si="54"/>
        <v xml:space="preserve"> </v>
      </c>
    </row>
    <row r="599" spans="1:27" ht="15.75" hidden="1" x14ac:dyDescent="0.25">
      <c r="A599" s="3"/>
      <c r="B599" s="4"/>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7">
        <f t="shared" si="51"/>
        <v>0</v>
      </c>
      <c r="Y599" s="137">
        <f t="shared" si="52"/>
        <v>0</v>
      </c>
      <c r="Z599" s="136" t="str">
        <f t="shared" si="53"/>
        <v>60%</v>
      </c>
      <c r="AA599" s="138" t="str">
        <f t="shared" si="54"/>
        <v xml:space="preserve"> </v>
      </c>
    </row>
    <row r="600" spans="1:27" ht="15.75" hidden="1" x14ac:dyDescent="0.25">
      <c r="A600" s="3"/>
      <c r="B600" s="4"/>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7">
        <f t="shared" si="51"/>
        <v>0</v>
      </c>
      <c r="Y600" s="137">
        <f t="shared" si="52"/>
        <v>0</v>
      </c>
      <c r="Z600" s="136" t="str">
        <f t="shared" si="53"/>
        <v>60%</v>
      </c>
      <c r="AA600" s="138" t="str">
        <f t="shared" si="54"/>
        <v xml:space="preserve"> </v>
      </c>
    </row>
    <row r="601" spans="1:27" ht="15.75" hidden="1" x14ac:dyDescent="0.25">
      <c r="A601" s="3"/>
      <c r="B601" s="4"/>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7">
        <f t="shared" si="51"/>
        <v>0</v>
      </c>
      <c r="Y601" s="137">
        <f t="shared" si="52"/>
        <v>0</v>
      </c>
      <c r="Z601" s="136" t="str">
        <f t="shared" si="53"/>
        <v>60%</v>
      </c>
      <c r="AA601" s="138" t="str">
        <f t="shared" si="54"/>
        <v xml:space="preserve"> </v>
      </c>
    </row>
    <row r="602" spans="1:27" ht="15.75" hidden="1" x14ac:dyDescent="0.25">
      <c r="A602" s="3"/>
      <c r="B602" s="4"/>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7">
        <f t="shared" si="51"/>
        <v>0</v>
      </c>
      <c r="Y602" s="137">
        <f t="shared" si="52"/>
        <v>0</v>
      </c>
      <c r="Z602" s="136" t="str">
        <f t="shared" si="53"/>
        <v>60%</v>
      </c>
      <c r="AA602" s="138" t="str">
        <f t="shared" si="54"/>
        <v xml:space="preserve"> </v>
      </c>
    </row>
    <row r="603" spans="1:27" ht="15.75" hidden="1" x14ac:dyDescent="0.25">
      <c r="A603" s="3"/>
      <c r="B603" s="4"/>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7">
        <f t="shared" si="51"/>
        <v>0</v>
      </c>
      <c r="Y603" s="137">
        <f t="shared" si="52"/>
        <v>0</v>
      </c>
      <c r="Z603" s="136" t="str">
        <f t="shared" si="53"/>
        <v>60%</v>
      </c>
      <c r="AA603" s="138" t="str">
        <f t="shared" si="54"/>
        <v xml:space="preserve"> </v>
      </c>
    </row>
    <row r="604" spans="1:27" ht="15.75" hidden="1" x14ac:dyDescent="0.25">
      <c r="A604" s="3"/>
      <c r="B604" s="4"/>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7">
        <f t="shared" si="51"/>
        <v>0</v>
      </c>
      <c r="Y604" s="137">
        <f t="shared" si="52"/>
        <v>0</v>
      </c>
      <c r="Z604" s="136" t="str">
        <f t="shared" si="53"/>
        <v>60%</v>
      </c>
      <c r="AA604" s="138" t="str">
        <f t="shared" si="54"/>
        <v xml:space="preserve"> </v>
      </c>
    </row>
    <row r="605" spans="1:27" ht="15.75" hidden="1" x14ac:dyDescent="0.25">
      <c r="A605" s="3"/>
      <c r="B605" s="4"/>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7">
        <f t="shared" si="51"/>
        <v>0</v>
      </c>
      <c r="Y605" s="137">
        <f t="shared" si="52"/>
        <v>0</v>
      </c>
      <c r="Z605" s="136" t="str">
        <f t="shared" si="53"/>
        <v>60%</v>
      </c>
      <c r="AA605" s="138" t="str">
        <f t="shared" si="54"/>
        <v xml:space="preserve"> </v>
      </c>
    </row>
    <row r="606" spans="1:27" ht="15.75" hidden="1" x14ac:dyDescent="0.25">
      <c r="A606" s="3"/>
      <c r="B606" s="4"/>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7">
        <f t="shared" si="51"/>
        <v>0</v>
      </c>
      <c r="Y606" s="137">
        <f t="shared" si="52"/>
        <v>0</v>
      </c>
      <c r="Z606" s="136" t="str">
        <f t="shared" si="53"/>
        <v>60%</v>
      </c>
      <c r="AA606" s="138" t="str">
        <f t="shared" si="54"/>
        <v xml:space="preserve"> </v>
      </c>
    </row>
    <row r="607" spans="1:27" ht="15.75" hidden="1" x14ac:dyDescent="0.25">
      <c r="A607" s="3"/>
      <c r="B607" s="4"/>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7">
        <f t="shared" si="51"/>
        <v>0</v>
      </c>
      <c r="Y607" s="137">
        <f t="shared" si="52"/>
        <v>0</v>
      </c>
      <c r="Z607" s="136" t="str">
        <f t="shared" si="53"/>
        <v>60%</v>
      </c>
      <c r="AA607" s="138" t="str">
        <f t="shared" si="54"/>
        <v xml:space="preserve"> </v>
      </c>
    </row>
    <row r="608" spans="1:27" ht="15.75" hidden="1" x14ac:dyDescent="0.25">
      <c r="A608" s="3"/>
      <c r="B608" s="4"/>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7">
        <f t="shared" si="51"/>
        <v>0</v>
      </c>
      <c r="Y608" s="137">
        <f t="shared" si="52"/>
        <v>0</v>
      </c>
      <c r="Z608" s="136" t="str">
        <f t="shared" si="53"/>
        <v>60%</v>
      </c>
      <c r="AA608" s="138" t="str">
        <f t="shared" si="54"/>
        <v xml:space="preserve"> </v>
      </c>
    </row>
    <row r="609" spans="1:27" ht="15.75" hidden="1" x14ac:dyDescent="0.25">
      <c r="A609" s="3"/>
      <c r="B609" s="4"/>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7">
        <f t="shared" si="51"/>
        <v>0</v>
      </c>
      <c r="Y609" s="137">
        <f t="shared" si="52"/>
        <v>0</v>
      </c>
      <c r="Z609" s="136" t="str">
        <f t="shared" si="53"/>
        <v>60%</v>
      </c>
      <c r="AA609" s="138" t="str">
        <f t="shared" si="54"/>
        <v xml:space="preserve"> </v>
      </c>
    </row>
    <row r="610" spans="1:27" ht="15.75" hidden="1" x14ac:dyDescent="0.25">
      <c r="A610" s="3"/>
      <c r="B610" s="4"/>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7">
        <f t="shared" si="51"/>
        <v>0</v>
      </c>
      <c r="Y610" s="137">
        <f t="shared" si="52"/>
        <v>0</v>
      </c>
      <c r="Z610" s="136" t="str">
        <f t="shared" si="53"/>
        <v>60%</v>
      </c>
      <c r="AA610" s="138" t="str">
        <f t="shared" si="54"/>
        <v xml:space="preserve"> </v>
      </c>
    </row>
    <row r="611" spans="1:27" ht="15.75" hidden="1" x14ac:dyDescent="0.25">
      <c r="A611" s="3"/>
      <c r="B611" s="4"/>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7">
        <f t="shared" si="51"/>
        <v>0</v>
      </c>
      <c r="Y611" s="137">
        <f t="shared" si="52"/>
        <v>0</v>
      </c>
      <c r="Z611" s="136" t="str">
        <f t="shared" si="53"/>
        <v>60%</v>
      </c>
      <c r="AA611" s="138" t="str">
        <f t="shared" si="54"/>
        <v xml:space="preserve"> </v>
      </c>
    </row>
    <row r="612" spans="1:27" ht="15.75" hidden="1" x14ac:dyDescent="0.25">
      <c r="A612" s="3"/>
      <c r="B612" s="4"/>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7">
        <f t="shared" si="51"/>
        <v>0</v>
      </c>
      <c r="Y612" s="137">
        <f t="shared" si="52"/>
        <v>0</v>
      </c>
      <c r="Z612" s="136" t="str">
        <f t="shared" si="53"/>
        <v>60%</v>
      </c>
      <c r="AA612" s="138" t="str">
        <f t="shared" si="54"/>
        <v xml:space="preserve"> </v>
      </c>
    </row>
    <row r="613" spans="1:27" ht="15.75" hidden="1" x14ac:dyDescent="0.25">
      <c r="A613" s="3"/>
      <c r="B613" s="4"/>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7">
        <f t="shared" si="51"/>
        <v>0</v>
      </c>
      <c r="Y613" s="137">
        <f t="shared" si="52"/>
        <v>0</v>
      </c>
      <c r="Z613" s="136" t="str">
        <f t="shared" si="53"/>
        <v>60%</v>
      </c>
      <c r="AA613" s="138" t="str">
        <f t="shared" si="54"/>
        <v xml:space="preserve"> </v>
      </c>
    </row>
    <row r="614" spans="1:27" ht="15.75" hidden="1" x14ac:dyDescent="0.25">
      <c r="A614" s="3"/>
      <c r="B614" s="4"/>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7">
        <f t="shared" si="51"/>
        <v>0</v>
      </c>
      <c r="Y614" s="137">
        <f t="shared" si="52"/>
        <v>0</v>
      </c>
      <c r="Z614" s="136" t="str">
        <f t="shared" si="53"/>
        <v>60%</v>
      </c>
      <c r="AA614" s="138" t="str">
        <f t="shared" si="54"/>
        <v xml:space="preserve"> </v>
      </c>
    </row>
    <row r="615" spans="1:27" ht="15.75" hidden="1" x14ac:dyDescent="0.25">
      <c r="A615" s="3"/>
      <c r="B615" s="4"/>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7">
        <f t="shared" si="51"/>
        <v>0</v>
      </c>
      <c r="Y615" s="137">
        <f t="shared" si="52"/>
        <v>0</v>
      </c>
      <c r="Z615" s="136" t="str">
        <f t="shared" si="53"/>
        <v>60%</v>
      </c>
      <c r="AA615" s="138" t="str">
        <f t="shared" si="54"/>
        <v xml:space="preserve"> </v>
      </c>
    </row>
    <row r="616" spans="1:27" ht="15.75" hidden="1" x14ac:dyDescent="0.25">
      <c r="A616" s="3"/>
      <c r="B616" s="4"/>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7">
        <f t="shared" si="51"/>
        <v>0</v>
      </c>
      <c r="Y616" s="137">
        <f t="shared" si="52"/>
        <v>0</v>
      </c>
      <c r="Z616" s="136" t="str">
        <f t="shared" si="53"/>
        <v>60%</v>
      </c>
      <c r="AA616" s="138" t="str">
        <f t="shared" si="54"/>
        <v xml:space="preserve"> </v>
      </c>
    </row>
    <row r="617" spans="1:27" ht="15.75" hidden="1" x14ac:dyDescent="0.25">
      <c r="A617" s="3"/>
      <c r="B617" s="4"/>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7">
        <f t="shared" si="51"/>
        <v>0</v>
      </c>
      <c r="Y617" s="137">
        <f t="shared" si="52"/>
        <v>0</v>
      </c>
      <c r="Z617" s="136" t="str">
        <f t="shared" si="53"/>
        <v>60%</v>
      </c>
      <c r="AA617" s="138" t="str">
        <f t="shared" si="54"/>
        <v xml:space="preserve"> </v>
      </c>
    </row>
    <row r="618" spans="1:27" ht="15.75" hidden="1" x14ac:dyDescent="0.25">
      <c r="A618" s="3"/>
      <c r="B618" s="4"/>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7">
        <f t="shared" si="51"/>
        <v>0</v>
      </c>
      <c r="Y618" s="137">
        <f t="shared" si="52"/>
        <v>0</v>
      </c>
      <c r="Z618" s="136" t="str">
        <f t="shared" si="53"/>
        <v>60%</v>
      </c>
      <c r="AA618" s="138" t="str">
        <f t="shared" si="54"/>
        <v xml:space="preserve"> </v>
      </c>
    </row>
    <row r="619" spans="1:27" ht="15.75" hidden="1" x14ac:dyDescent="0.25">
      <c r="A619" s="3"/>
      <c r="B619" s="4"/>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7">
        <f t="shared" si="51"/>
        <v>0</v>
      </c>
      <c r="Y619" s="137">
        <f t="shared" si="52"/>
        <v>0</v>
      </c>
      <c r="Z619" s="136" t="str">
        <f t="shared" si="53"/>
        <v>60%</v>
      </c>
      <c r="AA619" s="138" t="str">
        <f t="shared" si="54"/>
        <v xml:space="preserve"> </v>
      </c>
    </row>
    <row r="620" spans="1:27" ht="15.75" hidden="1" x14ac:dyDescent="0.25">
      <c r="A620" s="3"/>
      <c r="B620" s="4"/>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7">
        <f t="shared" si="51"/>
        <v>0</v>
      </c>
      <c r="Y620" s="137">
        <f t="shared" si="52"/>
        <v>0</v>
      </c>
      <c r="Z620" s="136" t="str">
        <f t="shared" si="53"/>
        <v>60%</v>
      </c>
      <c r="AA620" s="138" t="str">
        <f t="shared" si="54"/>
        <v xml:space="preserve"> </v>
      </c>
    </row>
    <row r="621" spans="1:27" ht="15.75" hidden="1" x14ac:dyDescent="0.25">
      <c r="A621" s="3"/>
      <c r="B621" s="4"/>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7">
        <f t="shared" si="51"/>
        <v>0</v>
      </c>
      <c r="Y621" s="137">
        <f t="shared" si="52"/>
        <v>0</v>
      </c>
      <c r="Z621" s="136" t="str">
        <f t="shared" si="53"/>
        <v>60%</v>
      </c>
      <c r="AA621" s="138" t="str">
        <f t="shared" si="54"/>
        <v xml:space="preserve"> </v>
      </c>
    </row>
    <row r="622" spans="1:27" ht="15.75" hidden="1" x14ac:dyDescent="0.25">
      <c r="A622" s="3"/>
      <c r="B622" s="4"/>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7">
        <f t="shared" si="51"/>
        <v>0</v>
      </c>
      <c r="Y622" s="137">
        <f t="shared" si="52"/>
        <v>0</v>
      </c>
      <c r="Z622" s="136" t="str">
        <f t="shared" si="53"/>
        <v>60%</v>
      </c>
      <c r="AA622" s="138" t="str">
        <f t="shared" si="54"/>
        <v xml:space="preserve"> </v>
      </c>
    </row>
    <row r="623" spans="1:27" ht="15.75" hidden="1" x14ac:dyDescent="0.25">
      <c r="A623" s="3"/>
      <c r="B623" s="4"/>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7">
        <f t="shared" si="51"/>
        <v>0</v>
      </c>
      <c r="Y623" s="137">
        <f t="shared" si="52"/>
        <v>0</v>
      </c>
      <c r="Z623" s="136" t="str">
        <f t="shared" si="53"/>
        <v>60%</v>
      </c>
      <c r="AA623" s="138" t="str">
        <f t="shared" si="54"/>
        <v xml:space="preserve"> </v>
      </c>
    </row>
    <row r="624" spans="1:27" ht="15.75" hidden="1" x14ac:dyDescent="0.25">
      <c r="A624" s="3"/>
      <c r="B624" s="4"/>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7">
        <f t="shared" si="51"/>
        <v>0</v>
      </c>
      <c r="Y624" s="137">
        <f t="shared" si="52"/>
        <v>0</v>
      </c>
      <c r="Z624" s="136" t="str">
        <f t="shared" si="53"/>
        <v>60%</v>
      </c>
      <c r="AA624" s="138" t="str">
        <f t="shared" si="54"/>
        <v xml:space="preserve"> </v>
      </c>
    </row>
    <row r="625" spans="1:27" ht="15.75" hidden="1" x14ac:dyDescent="0.25">
      <c r="A625" s="3"/>
      <c r="B625" s="4"/>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7">
        <f t="shared" si="51"/>
        <v>0</v>
      </c>
      <c r="Y625" s="137">
        <f t="shared" si="52"/>
        <v>0</v>
      </c>
      <c r="Z625" s="136" t="str">
        <f t="shared" si="53"/>
        <v>60%</v>
      </c>
      <c r="AA625" s="138" t="str">
        <f t="shared" si="54"/>
        <v xml:space="preserve"> </v>
      </c>
    </row>
    <row r="626" spans="1:27" ht="15.75" hidden="1" x14ac:dyDescent="0.25">
      <c r="A626" s="3"/>
      <c r="B626" s="4"/>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7">
        <f t="shared" si="51"/>
        <v>0</v>
      </c>
      <c r="Y626" s="137">
        <f t="shared" si="52"/>
        <v>0</v>
      </c>
      <c r="Z626" s="136" t="str">
        <f t="shared" si="53"/>
        <v>60%</v>
      </c>
      <c r="AA626" s="138" t="str">
        <f t="shared" si="54"/>
        <v xml:space="preserve"> </v>
      </c>
    </row>
    <row r="627" spans="1:27" ht="15.75" hidden="1" x14ac:dyDescent="0.25">
      <c r="A627" s="3"/>
      <c r="B627" s="4"/>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7">
        <f t="shared" si="51"/>
        <v>0</v>
      </c>
      <c r="Y627" s="137">
        <f t="shared" si="52"/>
        <v>0</v>
      </c>
      <c r="Z627" s="136" t="str">
        <f t="shared" si="53"/>
        <v>60%</v>
      </c>
      <c r="AA627" s="138" t="str">
        <f t="shared" si="54"/>
        <v xml:space="preserve"> </v>
      </c>
    </row>
    <row r="628" spans="1:27" ht="15.75" hidden="1" x14ac:dyDescent="0.25">
      <c r="A628" s="3"/>
      <c r="B628" s="4"/>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7">
        <f t="shared" si="51"/>
        <v>0</v>
      </c>
      <c r="Y628" s="137">
        <f t="shared" si="52"/>
        <v>0</v>
      </c>
      <c r="Z628" s="136" t="str">
        <f t="shared" si="53"/>
        <v>60%</v>
      </c>
      <c r="AA628" s="138" t="str">
        <f t="shared" si="54"/>
        <v xml:space="preserve"> </v>
      </c>
    </row>
    <row r="629" spans="1:27" ht="15.75" hidden="1" x14ac:dyDescent="0.25">
      <c r="A629" s="3"/>
      <c r="B629" s="4"/>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7">
        <f t="shared" si="51"/>
        <v>0</v>
      </c>
      <c r="Y629" s="137">
        <f t="shared" si="52"/>
        <v>0</v>
      </c>
      <c r="Z629" s="136" t="str">
        <f t="shared" si="53"/>
        <v>60%</v>
      </c>
      <c r="AA629" s="138" t="str">
        <f t="shared" si="54"/>
        <v xml:space="preserve"> </v>
      </c>
    </row>
    <row r="630" spans="1:27" ht="15.75" hidden="1" x14ac:dyDescent="0.25">
      <c r="A630" s="3"/>
      <c r="B630" s="4"/>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7">
        <f t="shared" si="51"/>
        <v>0</v>
      </c>
      <c r="Y630" s="137">
        <f t="shared" si="52"/>
        <v>0</v>
      </c>
      <c r="Z630" s="136" t="str">
        <f t="shared" si="53"/>
        <v>60%</v>
      </c>
      <c r="AA630" s="138" t="str">
        <f t="shared" si="54"/>
        <v xml:space="preserve"> </v>
      </c>
    </row>
    <row r="631" spans="1:27" ht="15.75" hidden="1" x14ac:dyDescent="0.25">
      <c r="A631" s="3"/>
      <c r="B631" s="4"/>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7">
        <f t="shared" ref="X631:X694" si="55">COUNTIF(E631:W631,"SI")</f>
        <v>0</v>
      </c>
      <c r="Y631" s="137">
        <f t="shared" ref="Y631:Y694" si="56">COUNTIF(E631:X631,"NO")</f>
        <v>0</v>
      </c>
      <c r="Z631" s="136" t="str">
        <f t="shared" ref="Z631:Z694" si="57">IF(X631&lt;=5,"60%",IF(X631&lt;=11,"80%","100%"))</f>
        <v>60%</v>
      </c>
      <c r="AA631" s="138" t="str">
        <f t="shared" ref="AA631:AA694" si="58">IF(T631="SI","Catastrófico",(IF(X631=0," ",(IF(X631&lt;=5,"Moderado",IF(X631&lt;=11,"Mayor",IF(X631&gt;=12,"Catastrófico")))))))</f>
        <v xml:space="preserve"> </v>
      </c>
    </row>
    <row r="632" spans="1:27" ht="15.75" hidden="1" x14ac:dyDescent="0.25">
      <c r="A632" s="3"/>
      <c r="B632" s="4"/>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7">
        <f t="shared" si="55"/>
        <v>0</v>
      </c>
      <c r="Y632" s="137">
        <f t="shared" si="56"/>
        <v>0</v>
      </c>
      <c r="Z632" s="136" t="str">
        <f t="shared" si="57"/>
        <v>60%</v>
      </c>
      <c r="AA632" s="138" t="str">
        <f t="shared" si="58"/>
        <v xml:space="preserve"> </v>
      </c>
    </row>
    <row r="633" spans="1:27" ht="15.75" hidden="1" x14ac:dyDescent="0.25">
      <c r="A633" s="3"/>
      <c r="B633" s="4"/>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7">
        <f t="shared" si="55"/>
        <v>0</v>
      </c>
      <c r="Y633" s="137">
        <f t="shared" si="56"/>
        <v>0</v>
      </c>
      <c r="Z633" s="136" t="str">
        <f t="shared" si="57"/>
        <v>60%</v>
      </c>
      <c r="AA633" s="138" t="str">
        <f t="shared" si="58"/>
        <v xml:space="preserve"> </v>
      </c>
    </row>
    <row r="634" spans="1:27" ht="15.75" hidden="1" x14ac:dyDescent="0.25">
      <c r="A634" s="3"/>
      <c r="B634" s="4"/>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7">
        <f t="shared" si="55"/>
        <v>0</v>
      </c>
      <c r="Y634" s="137">
        <f t="shared" si="56"/>
        <v>0</v>
      </c>
      <c r="Z634" s="136" t="str">
        <f t="shared" si="57"/>
        <v>60%</v>
      </c>
      <c r="AA634" s="138" t="str">
        <f t="shared" si="58"/>
        <v xml:space="preserve"> </v>
      </c>
    </row>
    <row r="635" spans="1:27" ht="15.75" hidden="1" x14ac:dyDescent="0.25">
      <c r="A635" s="3"/>
      <c r="B635" s="4"/>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7">
        <f t="shared" si="55"/>
        <v>0</v>
      </c>
      <c r="Y635" s="137">
        <f t="shared" si="56"/>
        <v>0</v>
      </c>
      <c r="Z635" s="136" t="str">
        <f t="shared" si="57"/>
        <v>60%</v>
      </c>
      <c r="AA635" s="138" t="str">
        <f t="shared" si="58"/>
        <v xml:space="preserve"> </v>
      </c>
    </row>
    <row r="636" spans="1:27" ht="15.75" hidden="1" x14ac:dyDescent="0.25">
      <c r="A636" s="3"/>
      <c r="B636" s="4"/>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7">
        <f t="shared" si="55"/>
        <v>0</v>
      </c>
      <c r="Y636" s="137">
        <f t="shared" si="56"/>
        <v>0</v>
      </c>
      <c r="Z636" s="136" t="str">
        <f t="shared" si="57"/>
        <v>60%</v>
      </c>
      <c r="AA636" s="138" t="str">
        <f t="shared" si="58"/>
        <v xml:space="preserve"> </v>
      </c>
    </row>
    <row r="637" spans="1:27" ht="15.75" hidden="1" x14ac:dyDescent="0.25">
      <c r="A637" s="3"/>
      <c r="B637" s="4"/>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7">
        <f t="shared" si="55"/>
        <v>0</v>
      </c>
      <c r="Y637" s="137">
        <f t="shared" si="56"/>
        <v>0</v>
      </c>
      <c r="Z637" s="136" t="str">
        <f t="shared" si="57"/>
        <v>60%</v>
      </c>
      <c r="AA637" s="138" t="str">
        <f t="shared" si="58"/>
        <v xml:space="preserve"> </v>
      </c>
    </row>
    <row r="638" spans="1:27" ht="15.75" hidden="1" x14ac:dyDescent="0.25">
      <c r="A638" s="3"/>
      <c r="B638" s="4"/>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7">
        <f t="shared" si="55"/>
        <v>0</v>
      </c>
      <c r="Y638" s="137">
        <f t="shared" si="56"/>
        <v>0</v>
      </c>
      <c r="Z638" s="136" t="str">
        <f t="shared" si="57"/>
        <v>60%</v>
      </c>
      <c r="AA638" s="138" t="str">
        <f t="shared" si="58"/>
        <v xml:space="preserve"> </v>
      </c>
    </row>
    <row r="639" spans="1:27" ht="15.75" hidden="1" x14ac:dyDescent="0.25">
      <c r="A639" s="3"/>
      <c r="B639" s="4"/>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7">
        <f t="shared" si="55"/>
        <v>0</v>
      </c>
      <c r="Y639" s="137">
        <f t="shared" si="56"/>
        <v>0</v>
      </c>
      <c r="Z639" s="136" t="str">
        <f t="shared" si="57"/>
        <v>60%</v>
      </c>
      <c r="AA639" s="138" t="str">
        <f t="shared" si="58"/>
        <v xml:space="preserve"> </v>
      </c>
    </row>
    <row r="640" spans="1:27" ht="15.75" hidden="1" x14ac:dyDescent="0.25">
      <c r="A640" s="3"/>
      <c r="B640" s="4"/>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7">
        <f t="shared" si="55"/>
        <v>0</v>
      </c>
      <c r="Y640" s="137">
        <f t="shared" si="56"/>
        <v>0</v>
      </c>
      <c r="Z640" s="136" t="str">
        <f t="shared" si="57"/>
        <v>60%</v>
      </c>
      <c r="AA640" s="138" t="str">
        <f t="shared" si="58"/>
        <v xml:space="preserve"> </v>
      </c>
    </row>
    <row r="641" spans="1:27" ht="15.75" hidden="1" x14ac:dyDescent="0.25">
      <c r="A641" s="3"/>
      <c r="B641" s="4"/>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7">
        <f t="shared" si="55"/>
        <v>0</v>
      </c>
      <c r="Y641" s="137">
        <f t="shared" si="56"/>
        <v>0</v>
      </c>
      <c r="Z641" s="136" t="str">
        <f t="shared" si="57"/>
        <v>60%</v>
      </c>
      <c r="AA641" s="138" t="str">
        <f t="shared" si="58"/>
        <v xml:space="preserve"> </v>
      </c>
    </row>
    <row r="642" spans="1:27" ht="15.75" hidden="1" x14ac:dyDescent="0.25">
      <c r="A642" s="3"/>
      <c r="B642" s="4"/>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7">
        <f t="shared" si="55"/>
        <v>0</v>
      </c>
      <c r="Y642" s="137">
        <f t="shared" si="56"/>
        <v>0</v>
      </c>
      <c r="Z642" s="136" t="str">
        <f t="shared" si="57"/>
        <v>60%</v>
      </c>
      <c r="AA642" s="138" t="str">
        <f t="shared" si="58"/>
        <v xml:space="preserve"> </v>
      </c>
    </row>
    <row r="643" spans="1:27" ht="15.75" hidden="1" x14ac:dyDescent="0.25">
      <c r="A643" s="3"/>
      <c r="B643" s="4"/>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7">
        <f t="shared" si="55"/>
        <v>0</v>
      </c>
      <c r="Y643" s="137">
        <f t="shared" si="56"/>
        <v>0</v>
      </c>
      <c r="Z643" s="136" t="str">
        <f t="shared" si="57"/>
        <v>60%</v>
      </c>
      <c r="AA643" s="138" t="str">
        <f t="shared" si="58"/>
        <v xml:space="preserve"> </v>
      </c>
    </row>
    <row r="644" spans="1:27" ht="15.75" hidden="1" x14ac:dyDescent="0.25">
      <c r="A644" s="3"/>
      <c r="B644" s="4"/>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7">
        <f t="shared" si="55"/>
        <v>0</v>
      </c>
      <c r="Y644" s="137">
        <f t="shared" si="56"/>
        <v>0</v>
      </c>
      <c r="Z644" s="136" t="str">
        <f t="shared" si="57"/>
        <v>60%</v>
      </c>
      <c r="AA644" s="138" t="str">
        <f t="shared" si="58"/>
        <v xml:space="preserve"> </v>
      </c>
    </row>
    <row r="645" spans="1:27" ht="15.75" hidden="1" x14ac:dyDescent="0.25">
      <c r="A645" s="3"/>
      <c r="B645" s="4"/>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7">
        <f t="shared" si="55"/>
        <v>0</v>
      </c>
      <c r="Y645" s="137">
        <f t="shared" si="56"/>
        <v>0</v>
      </c>
      <c r="Z645" s="136" t="str">
        <f t="shared" si="57"/>
        <v>60%</v>
      </c>
      <c r="AA645" s="138" t="str">
        <f t="shared" si="58"/>
        <v xml:space="preserve"> </v>
      </c>
    </row>
    <row r="646" spans="1:27" ht="15.75" hidden="1" x14ac:dyDescent="0.25">
      <c r="A646" s="3"/>
      <c r="B646" s="4"/>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7">
        <f t="shared" si="55"/>
        <v>0</v>
      </c>
      <c r="Y646" s="137">
        <f t="shared" si="56"/>
        <v>0</v>
      </c>
      <c r="Z646" s="136" t="str">
        <f t="shared" si="57"/>
        <v>60%</v>
      </c>
      <c r="AA646" s="138" t="str">
        <f t="shared" si="58"/>
        <v xml:space="preserve"> </v>
      </c>
    </row>
    <row r="647" spans="1:27" ht="15.75" hidden="1" x14ac:dyDescent="0.25">
      <c r="A647" s="3"/>
      <c r="B647" s="4"/>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7">
        <f t="shared" si="55"/>
        <v>0</v>
      </c>
      <c r="Y647" s="137">
        <f t="shared" si="56"/>
        <v>0</v>
      </c>
      <c r="Z647" s="136" t="str">
        <f t="shared" si="57"/>
        <v>60%</v>
      </c>
      <c r="AA647" s="138" t="str">
        <f t="shared" si="58"/>
        <v xml:space="preserve"> </v>
      </c>
    </row>
    <row r="648" spans="1:27" ht="15.75" hidden="1" x14ac:dyDescent="0.25">
      <c r="A648" s="3"/>
      <c r="B648" s="4"/>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7">
        <f t="shared" si="55"/>
        <v>0</v>
      </c>
      <c r="Y648" s="137">
        <f t="shared" si="56"/>
        <v>0</v>
      </c>
      <c r="Z648" s="136" t="str">
        <f t="shared" si="57"/>
        <v>60%</v>
      </c>
      <c r="AA648" s="138" t="str">
        <f t="shared" si="58"/>
        <v xml:space="preserve"> </v>
      </c>
    </row>
    <row r="649" spans="1:27" ht="15.75" hidden="1" x14ac:dyDescent="0.25">
      <c r="A649" s="3"/>
      <c r="B649" s="4"/>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7">
        <f t="shared" si="55"/>
        <v>0</v>
      </c>
      <c r="Y649" s="137">
        <f t="shared" si="56"/>
        <v>0</v>
      </c>
      <c r="Z649" s="136" t="str">
        <f t="shared" si="57"/>
        <v>60%</v>
      </c>
      <c r="AA649" s="138" t="str">
        <f t="shared" si="58"/>
        <v xml:space="preserve"> </v>
      </c>
    </row>
    <row r="650" spans="1:27" ht="15.75" hidden="1" x14ac:dyDescent="0.25">
      <c r="A650" s="3"/>
      <c r="B650" s="4"/>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7">
        <f t="shared" si="55"/>
        <v>0</v>
      </c>
      <c r="Y650" s="137">
        <f t="shared" si="56"/>
        <v>0</v>
      </c>
      <c r="Z650" s="136" t="str">
        <f t="shared" si="57"/>
        <v>60%</v>
      </c>
      <c r="AA650" s="138" t="str">
        <f t="shared" si="58"/>
        <v xml:space="preserve"> </v>
      </c>
    </row>
    <row r="651" spans="1:27" ht="15.75" hidden="1" x14ac:dyDescent="0.25">
      <c r="A651" s="3"/>
      <c r="B651" s="4"/>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7">
        <f t="shared" si="55"/>
        <v>0</v>
      </c>
      <c r="Y651" s="137">
        <f t="shared" si="56"/>
        <v>0</v>
      </c>
      <c r="Z651" s="136" t="str">
        <f t="shared" si="57"/>
        <v>60%</v>
      </c>
      <c r="AA651" s="138" t="str">
        <f t="shared" si="58"/>
        <v xml:space="preserve"> </v>
      </c>
    </row>
    <row r="652" spans="1:27" ht="15.75" hidden="1" x14ac:dyDescent="0.25">
      <c r="A652" s="3"/>
      <c r="B652" s="4"/>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7">
        <f t="shared" si="55"/>
        <v>0</v>
      </c>
      <c r="Y652" s="137">
        <f t="shared" si="56"/>
        <v>0</v>
      </c>
      <c r="Z652" s="136" t="str">
        <f t="shared" si="57"/>
        <v>60%</v>
      </c>
      <c r="AA652" s="138" t="str">
        <f t="shared" si="58"/>
        <v xml:space="preserve"> </v>
      </c>
    </row>
    <row r="653" spans="1:27" ht="15.75" hidden="1" x14ac:dyDescent="0.25">
      <c r="A653" s="3"/>
      <c r="B653" s="4"/>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7">
        <f t="shared" si="55"/>
        <v>0</v>
      </c>
      <c r="Y653" s="137">
        <f t="shared" si="56"/>
        <v>0</v>
      </c>
      <c r="Z653" s="136" t="str">
        <f t="shared" si="57"/>
        <v>60%</v>
      </c>
      <c r="AA653" s="138" t="str">
        <f t="shared" si="58"/>
        <v xml:space="preserve"> </v>
      </c>
    </row>
    <row r="654" spans="1:27" ht="15.75" hidden="1" x14ac:dyDescent="0.25">
      <c r="A654" s="3"/>
      <c r="B654" s="4"/>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7">
        <f t="shared" si="55"/>
        <v>0</v>
      </c>
      <c r="Y654" s="137">
        <f t="shared" si="56"/>
        <v>0</v>
      </c>
      <c r="Z654" s="136" t="str">
        <f t="shared" si="57"/>
        <v>60%</v>
      </c>
      <c r="AA654" s="138" t="str">
        <f t="shared" si="58"/>
        <v xml:space="preserve"> </v>
      </c>
    </row>
    <row r="655" spans="1:27" ht="15.75" hidden="1" x14ac:dyDescent="0.25">
      <c r="A655" s="3"/>
      <c r="B655" s="4"/>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7">
        <f t="shared" si="55"/>
        <v>0</v>
      </c>
      <c r="Y655" s="137">
        <f t="shared" si="56"/>
        <v>0</v>
      </c>
      <c r="Z655" s="136" t="str">
        <f t="shared" si="57"/>
        <v>60%</v>
      </c>
      <c r="AA655" s="138" t="str">
        <f t="shared" si="58"/>
        <v xml:space="preserve"> </v>
      </c>
    </row>
    <row r="656" spans="1:27" ht="15.75" hidden="1" x14ac:dyDescent="0.25">
      <c r="A656" s="3"/>
      <c r="B656" s="4"/>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7">
        <f t="shared" si="55"/>
        <v>0</v>
      </c>
      <c r="Y656" s="137">
        <f t="shared" si="56"/>
        <v>0</v>
      </c>
      <c r="Z656" s="136" t="str">
        <f t="shared" si="57"/>
        <v>60%</v>
      </c>
      <c r="AA656" s="138" t="str">
        <f t="shared" si="58"/>
        <v xml:space="preserve"> </v>
      </c>
    </row>
    <row r="657" spans="1:27" ht="15.75" hidden="1" x14ac:dyDescent="0.25">
      <c r="A657" s="3"/>
      <c r="B657" s="4"/>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7">
        <f t="shared" si="55"/>
        <v>0</v>
      </c>
      <c r="Y657" s="137">
        <f t="shared" si="56"/>
        <v>0</v>
      </c>
      <c r="Z657" s="136" t="str">
        <f t="shared" si="57"/>
        <v>60%</v>
      </c>
      <c r="AA657" s="138" t="str">
        <f t="shared" si="58"/>
        <v xml:space="preserve"> </v>
      </c>
    </row>
    <row r="658" spans="1:27" ht="15.75" hidden="1" x14ac:dyDescent="0.25">
      <c r="A658" s="3"/>
      <c r="B658" s="4"/>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7">
        <f t="shared" si="55"/>
        <v>0</v>
      </c>
      <c r="Y658" s="137">
        <f t="shared" si="56"/>
        <v>0</v>
      </c>
      <c r="Z658" s="136" t="str">
        <f t="shared" si="57"/>
        <v>60%</v>
      </c>
      <c r="AA658" s="138" t="str">
        <f t="shared" si="58"/>
        <v xml:space="preserve"> </v>
      </c>
    </row>
    <row r="659" spans="1:27" ht="15.75" hidden="1" x14ac:dyDescent="0.25">
      <c r="A659" s="3"/>
      <c r="B659" s="4"/>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7">
        <f t="shared" si="55"/>
        <v>0</v>
      </c>
      <c r="Y659" s="137">
        <f t="shared" si="56"/>
        <v>0</v>
      </c>
      <c r="Z659" s="136" t="str">
        <f t="shared" si="57"/>
        <v>60%</v>
      </c>
      <c r="AA659" s="138" t="str">
        <f t="shared" si="58"/>
        <v xml:space="preserve"> </v>
      </c>
    </row>
    <row r="660" spans="1:27" ht="15.75" hidden="1" x14ac:dyDescent="0.25">
      <c r="A660" s="3"/>
      <c r="B660" s="4"/>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7">
        <f t="shared" si="55"/>
        <v>0</v>
      </c>
      <c r="Y660" s="137">
        <f t="shared" si="56"/>
        <v>0</v>
      </c>
      <c r="Z660" s="136" t="str">
        <f t="shared" si="57"/>
        <v>60%</v>
      </c>
      <c r="AA660" s="138" t="str">
        <f t="shared" si="58"/>
        <v xml:space="preserve"> </v>
      </c>
    </row>
    <row r="661" spans="1:27" ht="15.75" hidden="1" x14ac:dyDescent="0.25">
      <c r="A661" s="3"/>
      <c r="B661" s="4"/>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7">
        <f t="shared" si="55"/>
        <v>0</v>
      </c>
      <c r="Y661" s="137">
        <f t="shared" si="56"/>
        <v>0</v>
      </c>
      <c r="Z661" s="136" t="str">
        <f t="shared" si="57"/>
        <v>60%</v>
      </c>
      <c r="AA661" s="138" t="str">
        <f t="shared" si="58"/>
        <v xml:space="preserve"> </v>
      </c>
    </row>
    <row r="662" spans="1:27" ht="15.75" hidden="1" x14ac:dyDescent="0.25">
      <c r="A662" s="3"/>
      <c r="B662" s="4"/>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7">
        <f t="shared" si="55"/>
        <v>0</v>
      </c>
      <c r="Y662" s="137">
        <f t="shared" si="56"/>
        <v>0</v>
      </c>
      <c r="Z662" s="136" t="str">
        <f t="shared" si="57"/>
        <v>60%</v>
      </c>
      <c r="AA662" s="138" t="str">
        <f t="shared" si="58"/>
        <v xml:space="preserve"> </v>
      </c>
    </row>
    <row r="663" spans="1:27" ht="15.75" hidden="1" x14ac:dyDescent="0.25">
      <c r="A663" s="3"/>
      <c r="B663" s="4"/>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7">
        <f t="shared" si="55"/>
        <v>0</v>
      </c>
      <c r="Y663" s="137">
        <f t="shared" si="56"/>
        <v>0</v>
      </c>
      <c r="Z663" s="136" t="str">
        <f t="shared" si="57"/>
        <v>60%</v>
      </c>
      <c r="AA663" s="138" t="str">
        <f t="shared" si="58"/>
        <v xml:space="preserve"> </v>
      </c>
    </row>
    <row r="664" spans="1:27" ht="15.75" hidden="1" x14ac:dyDescent="0.25">
      <c r="A664" s="3"/>
      <c r="B664" s="4"/>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7">
        <f t="shared" si="55"/>
        <v>0</v>
      </c>
      <c r="Y664" s="137">
        <f t="shared" si="56"/>
        <v>0</v>
      </c>
      <c r="Z664" s="136" t="str">
        <f t="shared" si="57"/>
        <v>60%</v>
      </c>
      <c r="AA664" s="138" t="str">
        <f t="shared" si="58"/>
        <v xml:space="preserve"> </v>
      </c>
    </row>
    <row r="665" spans="1:27" ht="15.75" hidden="1" x14ac:dyDescent="0.25">
      <c r="A665" s="3"/>
      <c r="B665" s="4"/>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7">
        <f t="shared" si="55"/>
        <v>0</v>
      </c>
      <c r="Y665" s="137">
        <f t="shared" si="56"/>
        <v>0</v>
      </c>
      <c r="Z665" s="136" t="str">
        <f t="shared" si="57"/>
        <v>60%</v>
      </c>
      <c r="AA665" s="138" t="str">
        <f t="shared" si="58"/>
        <v xml:space="preserve"> </v>
      </c>
    </row>
    <row r="666" spans="1:27" ht="15.75" hidden="1" x14ac:dyDescent="0.25">
      <c r="A666" s="3"/>
      <c r="B666" s="4"/>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7">
        <f t="shared" si="55"/>
        <v>0</v>
      </c>
      <c r="Y666" s="137">
        <f t="shared" si="56"/>
        <v>0</v>
      </c>
      <c r="Z666" s="136" t="str">
        <f t="shared" si="57"/>
        <v>60%</v>
      </c>
      <c r="AA666" s="138" t="str">
        <f t="shared" si="58"/>
        <v xml:space="preserve"> </v>
      </c>
    </row>
    <row r="667" spans="1:27" ht="15.75" hidden="1" x14ac:dyDescent="0.25">
      <c r="A667" s="3"/>
      <c r="B667" s="4"/>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7">
        <f t="shared" si="55"/>
        <v>0</v>
      </c>
      <c r="Y667" s="137">
        <f t="shared" si="56"/>
        <v>0</v>
      </c>
      <c r="Z667" s="136" t="str">
        <f t="shared" si="57"/>
        <v>60%</v>
      </c>
      <c r="AA667" s="138" t="str">
        <f t="shared" si="58"/>
        <v xml:space="preserve"> </v>
      </c>
    </row>
    <row r="668" spans="1:27" ht="15.75" hidden="1" x14ac:dyDescent="0.25">
      <c r="A668" s="3"/>
      <c r="B668" s="4"/>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7">
        <f t="shared" si="55"/>
        <v>0</v>
      </c>
      <c r="Y668" s="137">
        <f t="shared" si="56"/>
        <v>0</v>
      </c>
      <c r="Z668" s="136" t="str">
        <f t="shared" si="57"/>
        <v>60%</v>
      </c>
      <c r="AA668" s="138" t="str">
        <f t="shared" si="58"/>
        <v xml:space="preserve"> </v>
      </c>
    </row>
    <row r="669" spans="1:27" ht="15.75" hidden="1" x14ac:dyDescent="0.25">
      <c r="A669" s="3"/>
      <c r="B669" s="4"/>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7">
        <f t="shared" si="55"/>
        <v>0</v>
      </c>
      <c r="Y669" s="137">
        <f t="shared" si="56"/>
        <v>0</v>
      </c>
      <c r="Z669" s="136" t="str">
        <f t="shared" si="57"/>
        <v>60%</v>
      </c>
      <c r="AA669" s="138" t="str">
        <f t="shared" si="58"/>
        <v xml:space="preserve"> </v>
      </c>
    </row>
    <row r="670" spans="1:27" ht="15.75" hidden="1" x14ac:dyDescent="0.25">
      <c r="A670" s="3"/>
      <c r="B670" s="4"/>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7">
        <f t="shared" si="55"/>
        <v>0</v>
      </c>
      <c r="Y670" s="137">
        <f t="shared" si="56"/>
        <v>0</v>
      </c>
      <c r="Z670" s="136" t="str">
        <f t="shared" si="57"/>
        <v>60%</v>
      </c>
      <c r="AA670" s="138" t="str">
        <f t="shared" si="58"/>
        <v xml:space="preserve"> </v>
      </c>
    </row>
    <row r="671" spans="1:27" ht="15.75" hidden="1" x14ac:dyDescent="0.25">
      <c r="A671" s="3"/>
      <c r="B671" s="4"/>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7">
        <f t="shared" si="55"/>
        <v>0</v>
      </c>
      <c r="Y671" s="137">
        <f t="shared" si="56"/>
        <v>0</v>
      </c>
      <c r="Z671" s="136" t="str">
        <f t="shared" si="57"/>
        <v>60%</v>
      </c>
      <c r="AA671" s="138" t="str">
        <f t="shared" si="58"/>
        <v xml:space="preserve"> </v>
      </c>
    </row>
    <row r="672" spans="1:27" ht="15.75" hidden="1" x14ac:dyDescent="0.25">
      <c r="A672" s="3"/>
      <c r="B672" s="4"/>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7">
        <f t="shared" si="55"/>
        <v>0</v>
      </c>
      <c r="Y672" s="137">
        <f t="shared" si="56"/>
        <v>0</v>
      </c>
      <c r="Z672" s="136" t="str">
        <f t="shared" si="57"/>
        <v>60%</v>
      </c>
      <c r="AA672" s="138" t="str">
        <f t="shared" si="58"/>
        <v xml:space="preserve"> </v>
      </c>
    </row>
    <row r="673" spans="1:27" ht="15.75" hidden="1" x14ac:dyDescent="0.25">
      <c r="A673" s="3"/>
      <c r="B673" s="4"/>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7">
        <f t="shared" si="55"/>
        <v>0</v>
      </c>
      <c r="Y673" s="137">
        <f t="shared" si="56"/>
        <v>0</v>
      </c>
      <c r="Z673" s="136" t="str">
        <f t="shared" si="57"/>
        <v>60%</v>
      </c>
      <c r="AA673" s="138" t="str">
        <f t="shared" si="58"/>
        <v xml:space="preserve"> </v>
      </c>
    </row>
    <row r="674" spans="1:27" ht="15.75" hidden="1" x14ac:dyDescent="0.25">
      <c r="A674" s="3"/>
      <c r="B674" s="4"/>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7">
        <f t="shared" si="55"/>
        <v>0</v>
      </c>
      <c r="Y674" s="137">
        <f t="shared" si="56"/>
        <v>0</v>
      </c>
      <c r="Z674" s="136" t="str">
        <f t="shared" si="57"/>
        <v>60%</v>
      </c>
      <c r="AA674" s="138" t="str">
        <f t="shared" si="58"/>
        <v xml:space="preserve"> </v>
      </c>
    </row>
    <row r="675" spans="1:27" ht="15.75" hidden="1" x14ac:dyDescent="0.25">
      <c r="A675" s="3"/>
      <c r="B675" s="4"/>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7">
        <f t="shared" si="55"/>
        <v>0</v>
      </c>
      <c r="Y675" s="137">
        <f t="shared" si="56"/>
        <v>0</v>
      </c>
      <c r="Z675" s="136" t="str">
        <f t="shared" si="57"/>
        <v>60%</v>
      </c>
      <c r="AA675" s="138" t="str">
        <f t="shared" si="58"/>
        <v xml:space="preserve"> </v>
      </c>
    </row>
    <row r="676" spans="1:27" ht="15.75" hidden="1" x14ac:dyDescent="0.25">
      <c r="A676" s="3"/>
      <c r="B676" s="4"/>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7">
        <f t="shared" si="55"/>
        <v>0</v>
      </c>
      <c r="Y676" s="137">
        <f t="shared" si="56"/>
        <v>0</v>
      </c>
      <c r="Z676" s="136" t="str">
        <f t="shared" si="57"/>
        <v>60%</v>
      </c>
      <c r="AA676" s="138" t="str">
        <f t="shared" si="58"/>
        <v xml:space="preserve"> </v>
      </c>
    </row>
    <row r="677" spans="1:27" ht="15.75" hidden="1" x14ac:dyDescent="0.25">
      <c r="A677" s="3"/>
      <c r="B677" s="4"/>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7">
        <f t="shared" si="55"/>
        <v>0</v>
      </c>
      <c r="Y677" s="137">
        <f t="shared" si="56"/>
        <v>0</v>
      </c>
      <c r="Z677" s="136" t="str">
        <f t="shared" si="57"/>
        <v>60%</v>
      </c>
      <c r="AA677" s="138" t="str">
        <f t="shared" si="58"/>
        <v xml:space="preserve"> </v>
      </c>
    </row>
    <row r="678" spans="1:27" ht="15.75" hidden="1" x14ac:dyDescent="0.25">
      <c r="A678" s="3"/>
      <c r="B678" s="4"/>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7">
        <f t="shared" si="55"/>
        <v>0</v>
      </c>
      <c r="Y678" s="137">
        <f t="shared" si="56"/>
        <v>0</v>
      </c>
      <c r="Z678" s="136" t="str">
        <f t="shared" si="57"/>
        <v>60%</v>
      </c>
      <c r="AA678" s="138" t="str">
        <f t="shared" si="58"/>
        <v xml:space="preserve"> </v>
      </c>
    </row>
    <row r="679" spans="1:27" ht="15.75" hidden="1" x14ac:dyDescent="0.25">
      <c r="A679" s="3"/>
      <c r="B679" s="4"/>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7">
        <f t="shared" si="55"/>
        <v>0</v>
      </c>
      <c r="Y679" s="137">
        <f t="shared" si="56"/>
        <v>0</v>
      </c>
      <c r="Z679" s="136" t="str">
        <f t="shared" si="57"/>
        <v>60%</v>
      </c>
      <c r="AA679" s="138" t="str">
        <f t="shared" si="58"/>
        <v xml:space="preserve"> </v>
      </c>
    </row>
    <row r="680" spans="1:27" ht="15.75" hidden="1" x14ac:dyDescent="0.25">
      <c r="A680" s="3"/>
      <c r="B680" s="4"/>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7">
        <f t="shared" si="55"/>
        <v>0</v>
      </c>
      <c r="Y680" s="137">
        <f t="shared" si="56"/>
        <v>0</v>
      </c>
      <c r="Z680" s="136" t="str">
        <f t="shared" si="57"/>
        <v>60%</v>
      </c>
      <c r="AA680" s="138" t="str">
        <f t="shared" si="58"/>
        <v xml:space="preserve"> </v>
      </c>
    </row>
    <row r="681" spans="1:27" ht="15.75" hidden="1" x14ac:dyDescent="0.25">
      <c r="A681" s="3"/>
      <c r="B681" s="4"/>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7">
        <f t="shared" si="55"/>
        <v>0</v>
      </c>
      <c r="Y681" s="137">
        <f t="shared" si="56"/>
        <v>0</v>
      </c>
      <c r="Z681" s="136" t="str">
        <f t="shared" si="57"/>
        <v>60%</v>
      </c>
      <c r="AA681" s="138" t="str">
        <f t="shared" si="58"/>
        <v xml:space="preserve"> </v>
      </c>
    </row>
    <row r="682" spans="1:27" ht="15.75" hidden="1" x14ac:dyDescent="0.25">
      <c r="A682" s="3"/>
      <c r="B682" s="4"/>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7">
        <f t="shared" si="55"/>
        <v>0</v>
      </c>
      <c r="Y682" s="137">
        <f t="shared" si="56"/>
        <v>0</v>
      </c>
      <c r="Z682" s="136" t="str">
        <f t="shared" si="57"/>
        <v>60%</v>
      </c>
      <c r="AA682" s="138" t="str">
        <f t="shared" si="58"/>
        <v xml:space="preserve"> </v>
      </c>
    </row>
    <row r="683" spans="1:27" ht="15.75" hidden="1" x14ac:dyDescent="0.25">
      <c r="A683" s="3"/>
      <c r="B683" s="4"/>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7">
        <f t="shared" si="55"/>
        <v>0</v>
      </c>
      <c r="Y683" s="137">
        <f t="shared" si="56"/>
        <v>0</v>
      </c>
      <c r="Z683" s="136" t="str">
        <f t="shared" si="57"/>
        <v>60%</v>
      </c>
      <c r="AA683" s="138" t="str">
        <f t="shared" si="58"/>
        <v xml:space="preserve"> </v>
      </c>
    </row>
    <row r="684" spans="1:27" ht="15.75" hidden="1" x14ac:dyDescent="0.25">
      <c r="A684" s="3"/>
      <c r="B684" s="4"/>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7">
        <f t="shared" si="55"/>
        <v>0</v>
      </c>
      <c r="Y684" s="137">
        <f t="shared" si="56"/>
        <v>0</v>
      </c>
      <c r="Z684" s="136" t="str">
        <f t="shared" si="57"/>
        <v>60%</v>
      </c>
      <c r="AA684" s="138" t="str">
        <f t="shared" si="58"/>
        <v xml:space="preserve"> </v>
      </c>
    </row>
    <row r="685" spans="1:27" ht="15.75" hidden="1" x14ac:dyDescent="0.25">
      <c r="A685" s="3"/>
      <c r="B685" s="4"/>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7">
        <f t="shared" si="55"/>
        <v>0</v>
      </c>
      <c r="Y685" s="137">
        <f t="shared" si="56"/>
        <v>0</v>
      </c>
      <c r="Z685" s="136" t="str">
        <f t="shared" si="57"/>
        <v>60%</v>
      </c>
      <c r="AA685" s="138" t="str">
        <f t="shared" si="58"/>
        <v xml:space="preserve"> </v>
      </c>
    </row>
    <row r="686" spans="1:27" ht="15.75" hidden="1" x14ac:dyDescent="0.25">
      <c r="A686" s="3"/>
      <c r="B686" s="4"/>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7">
        <f t="shared" si="55"/>
        <v>0</v>
      </c>
      <c r="Y686" s="137">
        <f t="shared" si="56"/>
        <v>0</v>
      </c>
      <c r="Z686" s="136" t="str">
        <f t="shared" si="57"/>
        <v>60%</v>
      </c>
      <c r="AA686" s="138" t="str">
        <f t="shared" si="58"/>
        <v xml:space="preserve"> </v>
      </c>
    </row>
    <row r="687" spans="1:27" ht="15.75" hidden="1" x14ac:dyDescent="0.25">
      <c r="A687" s="3"/>
      <c r="B687" s="4"/>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7">
        <f t="shared" si="55"/>
        <v>0</v>
      </c>
      <c r="Y687" s="137">
        <f t="shared" si="56"/>
        <v>0</v>
      </c>
      <c r="Z687" s="136" t="str">
        <f t="shared" si="57"/>
        <v>60%</v>
      </c>
      <c r="AA687" s="138" t="str">
        <f t="shared" si="58"/>
        <v xml:space="preserve"> </v>
      </c>
    </row>
    <row r="688" spans="1:27" ht="15.75" hidden="1" x14ac:dyDescent="0.25">
      <c r="A688" s="3"/>
      <c r="B688" s="4"/>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7">
        <f t="shared" si="55"/>
        <v>0</v>
      </c>
      <c r="Y688" s="137">
        <f t="shared" si="56"/>
        <v>0</v>
      </c>
      <c r="Z688" s="136" t="str">
        <f t="shared" si="57"/>
        <v>60%</v>
      </c>
      <c r="AA688" s="138" t="str">
        <f t="shared" si="58"/>
        <v xml:space="preserve"> </v>
      </c>
    </row>
    <row r="689" spans="1:27" ht="15.75" hidden="1" x14ac:dyDescent="0.25">
      <c r="A689" s="3"/>
      <c r="B689" s="4"/>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7">
        <f t="shared" si="55"/>
        <v>0</v>
      </c>
      <c r="Y689" s="137">
        <f t="shared" si="56"/>
        <v>0</v>
      </c>
      <c r="Z689" s="136" t="str">
        <f t="shared" si="57"/>
        <v>60%</v>
      </c>
      <c r="AA689" s="138" t="str">
        <f t="shared" si="58"/>
        <v xml:space="preserve"> </v>
      </c>
    </row>
    <row r="690" spans="1:27" ht="15.75" hidden="1" x14ac:dyDescent="0.25">
      <c r="A690" s="3"/>
      <c r="B690" s="4"/>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7">
        <f t="shared" si="55"/>
        <v>0</v>
      </c>
      <c r="Y690" s="137">
        <f t="shared" si="56"/>
        <v>0</v>
      </c>
      <c r="Z690" s="136" t="str">
        <f t="shared" si="57"/>
        <v>60%</v>
      </c>
      <c r="AA690" s="138" t="str">
        <f t="shared" si="58"/>
        <v xml:space="preserve"> </v>
      </c>
    </row>
    <row r="691" spans="1:27" ht="15.75" hidden="1" x14ac:dyDescent="0.25">
      <c r="A691" s="3"/>
      <c r="B691" s="4"/>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7">
        <f t="shared" si="55"/>
        <v>0</v>
      </c>
      <c r="Y691" s="137">
        <f t="shared" si="56"/>
        <v>0</v>
      </c>
      <c r="Z691" s="136" t="str">
        <f t="shared" si="57"/>
        <v>60%</v>
      </c>
      <c r="AA691" s="138" t="str">
        <f t="shared" si="58"/>
        <v xml:space="preserve"> </v>
      </c>
    </row>
    <row r="692" spans="1:27" ht="15.75" hidden="1" x14ac:dyDescent="0.25">
      <c r="A692" s="3"/>
      <c r="B692" s="4"/>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7">
        <f t="shared" si="55"/>
        <v>0</v>
      </c>
      <c r="Y692" s="137">
        <f t="shared" si="56"/>
        <v>0</v>
      </c>
      <c r="Z692" s="136" t="str">
        <f t="shared" si="57"/>
        <v>60%</v>
      </c>
      <c r="AA692" s="138" t="str">
        <f t="shared" si="58"/>
        <v xml:space="preserve"> </v>
      </c>
    </row>
    <row r="693" spans="1:27" ht="15.75" hidden="1" x14ac:dyDescent="0.25">
      <c r="A693" s="3"/>
      <c r="B693" s="4"/>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7">
        <f t="shared" si="55"/>
        <v>0</v>
      </c>
      <c r="Y693" s="137">
        <f t="shared" si="56"/>
        <v>0</v>
      </c>
      <c r="Z693" s="136" t="str">
        <f t="shared" si="57"/>
        <v>60%</v>
      </c>
      <c r="AA693" s="138" t="str">
        <f t="shared" si="58"/>
        <v xml:space="preserve"> </v>
      </c>
    </row>
    <row r="694" spans="1:27" ht="15.75" hidden="1" x14ac:dyDescent="0.25">
      <c r="A694" s="3"/>
      <c r="B694" s="4"/>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7">
        <f t="shared" si="55"/>
        <v>0</v>
      </c>
      <c r="Y694" s="137">
        <f t="shared" si="56"/>
        <v>0</v>
      </c>
      <c r="Z694" s="136" t="str">
        <f t="shared" si="57"/>
        <v>60%</v>
      </c>
      <c r="AA694" s="138" t="str">
        <f t="shared" si="58"/>
        <v xml:space="preserve"> </v>
      </c>
    </row>
    <row r="695" spans="1:27" ht="15.75" hidden="1" x14ac:dyDescent="0.25">
      <c r="A695" s="3"/>
      <c r="B695" s="4"/>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7">
        <f t="shared" ref="X695:X758" si="59">COUNTIF(E695:W695,"SI")</f>
        <v>0</v>
      </c>
      <c r="Y695" s="137">
        <f t="shared" ref="Y695:Y758" si="60">COUNTIF(E695:X695,"NO")</f>
        <v>0</v>
      </c>
      <c r="Z695" s="136" t="str">
        <f t="shared" ref="Z695:Z758" si="61">IF(X695&lt;=5,"60%",IF(X695&lt;=11,"80%","100%"))</f>
        <v>60%</v>
      </c>
      <c r="AA695" s="138" t="str">
        <f t="shared" ref="AA695:AA758" si="62">IF(T695="SI","Catastrófico",(IF(X695=0," ",(IF(X695&lt;=5,"Moderado",IF(X695&lt;=11,"Mayor",IF(X695&gt;=12,"Catastrófico")))))))</f>
        <v xml:space="preserve"> </v>
      </c>
    </row>
    <row r="696" spans="1:27" ht="15.75" hidden="1" x14ac:dyDescent="0.25">
      <c r="A696" s="3"/>
      <c r="B696" s="4"/>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7">
        <f t="shared" si="59"/>
        <v>0</v>
      </c>
      <c r="Y696" s="137">
        <f t="shared" si="60"/>
        <v>0</v>
      </c>
      <c r="Z696" s="136" t="str">
        <f t="shared" si="61"/>
        <v>60%</v>
      </c>
      <c r="AA696" s="138" t="str">
        <f t="shared" si="62"/>
        <v xml:space="preserve"> </v>
      </c>
    </row>
    <row r="697" spans="1:27" ht="15.75" hidden="1" x14ac:dyDescent="0.25">
      <c r="A697" s="3"/>
      <c r="B697" s="4"/>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7">
        <f t="shared" si="59"/>
        <v>0</v>
      </c>
      <c r="Y697" s="137">
        <f t="shared" si="60"/>
        <v>0</v>
      </c>
      <c r="Z697" s="136" t="str">
        <f t="shared" si="61"/>
        <v>60%</v>
      </c>
      <c r="AA697" s="138" t="str">
        <f t="shared" si="62"/>
        <v xml:space="preserve"> </v>
      </c>
    </row>
    <row r="698" spans="1:27" ht="15.75" hidden="1" x14ac:dyDescent="0.25">
      <c r="A698" s="3"/>
      <c r="B698" s="4"/>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7">
        <f t="shared" si="59"/>
        <v>0</v>
      </c>
      <c r="Y698" s="137">
        <f t="shared" si="60"/>
        <v>0</v>
      </c>
      <c r="Z698" s="136" t="str">
        <f t="shared" si="61"/>
        <v>60%</v>
      </c>
      <c r="AA698" s="138" t="str">
        <f t="shared" si="62"/>
        <v xml:space="preserve"> </v>
      </c>
    </row>
    <row r="699" spans="1:27" ht="15.75" hidden="1" x14ac:dyDescent="0.25">
      <c r="A699" s="3"/>
      <c r="B699" s="4"/>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7">
        <f t="shared" si="59"/>
        <v>0</v>
      </c>
      <c r="Y699" s="137">
        <f t="shared" si="60"/>
        <v>0</v>
      </c>
      <c r="Z699" s="136" t="str">
        <f t="shared" si="61"/>
        <v>60%</v>
      </c>
      <c r="AA699" s="138" t="str">
        <f t="shared" si="62"/>
        <v xml:space="preserve"> </v>
      </c>
    </row>
    <row r="700" spans="1:27" ht="15.75" hidden="1" x14ac:dyDescent="0.25">
      <c r="A700" s="3"/>
      <c r="B700" s="4"/>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7">
        <f t="shared" si="59"/>
        <v>0</v>
      </c>
      <c r="Y700" s="137">
        <f t="shared" si="60"/>
        <v>0</v>
      </c>
      <c r="Z700" s="136" t="str">
        <f t="shared" si="61"/>
        <v>60%</v>
      </c>
      <c r="AA700" s="138" t="str">
        <f t="shared" si="62"/>
        <v xml:space="preserve"> </v>
      </c>
    </row>
    <row r="701" spans="1:27" ht="15.75" hidden="1" x14ac:dyDescent="0.25">
      <c r="A701" s="3"/>
      <c r="B701" s="4"/>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7">
        <f t="shared" si="59"/>
        <v>0</v>
      </c>
      <c r="Y701" s="137">
        <f t="shared" si="60"/>
        <v>0</v>
      </c>
      <c r="Z701" s="136" t="str">
        <f t="shared" si="61"/>
        <v>60%</v>
      </c>
      <c r="AA701" s="138" t="str">
        <f t="shared" si="62"/>
        <v xml:space="preserve"> </v>
      </c>
    </row>
    <row r="702" spans="1:27" ht="15.75" hidden="1" x14ac:dyDescent="0.25">
      <c r="A702" s="3"/>
      <c r="B702" s="4"/>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7">
        <f t="shared" si="59"/>
        <v>0</v>
      </c>
      <c r="Y702" s="137">
        <f t="shared" si="60"/>
        <v>0</v>
      </c>
      <c r="Z702" s="136" t="str">
        <f t="shared" si="61"/>
        <v>60%</v>
      </c>
      <c r="AA702" s="138" t="str">
        <f t="shared" si="62"/>
        <v xml:space="preserve"> </v>
      </c>
    </row>
    <row r="703" spans="1:27" ht="15.75" hidden="1" x14ac:dyDescent="0.25">
      <c r="A703" s="3"/>
      <c r="B703" s="4"/>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7">
        <f t="shared" si="59"/>
        <v>0</v>
      </c>
      <c r="Y703" s="137">
        <f t="shared" si="60"/>
        <v>0</v>
      </c>
      <c r="Z703" s="136" t="str">
        <f t="shared" si="61"/>
        <v>60%</v>
      </c>
      <c r="AA703" s="138" t="str">
        <f t="shared" si="62"/>
        <v xml:space="preserve"> </v>
      </c>
    </row>
    <row r="704" spans="1:27" ht="15.75" hidden="1" x14ac:dyDescent="0.25">
      <c r="A704" s="3"/>
      <c r="B704" s="4"/>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7">
        <f t="shared" si="59"/>
        <v>0</v>
      </c>
      <c r="Y704" s="137">
        <f t="shared" si="60"/>
        <v>0</v>
      </c>
      <c r="Z704" s="136" t="str">
        <f t="shared" si="61"/>
        <v>60%</v>
      </c>
      <c r="AA704" s="138" t="str">
        <f t="shared" si="62"/>
        <v xml:space="preserve"> </v>
      </c>
    </row>
    <row r="705" spans="1:27" ht="15.75" hidden="1" x14ac:dyDescent="0.25">
      <c r="A705" s="3"/>
      <c r="B705" s="4"/>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7">
        <f t="shared" si="59"/>
        <v>0</v>
      </c>
      <c r="Y705" s="137">
        <f t="shared" si="60"/>
        <v>0</v>
      </c>
      <c r="Z705" s="136" t="str">
        <f t="shared" si="61"/>
        <v>60%</v>
      </c>
      <c r="AA705" s="138" t="str">
        <f t="shared" si="62"/>
        <v xml:space="preserve"> </v>
      </c>
    </row>
    <row r="706" spans="1:27" ht="15.75" hidden="1" x14ac:dyDescent="0.25">
      <c r="A706" s="3"/>
      <c r="B706" s="4"/>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7">
        <f t="shared" si="59"/>
        <v>0</v>
      </c>
      <c r="Y706" s="137">
        <f t="shared" si="60"/>
        <v>0</v>
      </c>
      <c r="Z706" s="136" t="str">
        <f t="shared" si="61"/>
        <v>60%</v>
      </c>
      <c r="AA706" s="138" t="str">
        <f t="shared" si="62"/>
        <v xml:space="preserve"> </v>
      </c>
    </row>
    <row r="707" spans="1:27" ht="15.75" hidden="1" x14ac:dyDescent="0.25">
      <c r="A707" s="3"/>
      <c r="B707" s="4"/>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7">
        <f t="shared" si="59"/>
        <v>0</v>
      </c>
      <c r="Y707" s="137">
        <f t="shared" si="60"/>
        <v>0</v>
      </c>
      <c r="Z707" s="136" t="str">
        <f t="shared" si="61"/>
        <v>60%</v>
      </c>
      <c r="AA707" s="138" t="str">
        <f t="shared" si="62"/>
        <v xml:space="preserve"> </v>
      </c>
    </row>
    <row r="708" spans="1:27" ht="15.75" hidden="1" x14ac:dyDescent="0.25">
      <c r="A708" s="3"/>
      <c r="B708" s="4"/>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7">
        <f t="shared" si="59"/>
        <v>0</v>
      </c>
      <c r="Y708" s="137">
        <f t="shared" si="60"/>
        <v>0</v>
      </c>
      <c r="Z708" s="136" t="str">
        <f t="shared" si="61"/>
        <v>60%</v>
      </c>
      <c r="AA708" s="138" t="str">
        <f t="shared" si="62"/>
        <v xml:space="preserve"> </v>
      </c>
    </row>
    <row r="709" spans="1:27" ht="15.75" hidden="1" x14ac:dyDescent="0.25">
      <c r="A709" s="3"/>
      <c r="B709" s="4"/>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7">
        <f t="shared" si="59"/>
        <v>0</v>
      </c>
      <c r="Y709" s="137">
        <f t="shared" si="60"/>
        <v>0</v>
      </c>
      <c r="Z709" s="136" t="str">
        <f t="shared" si="61"/>
        <v>60%</v>
      </c>
      <c r="AA709" s="138" t="str">
        <f t="shared" si="62"/>
        <v xml:space="preserve"> </v>
      </c>
    </row>
    <row r="710" spans="1:27" ht="15.75" hidden="1" x14ac:dyDescent="0.25">
      <c r="A710" s="3"/>
      <c r="B710" s="4"/>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7">
        <f t="shared" si="59"/>
        <v>0</v>
      </c>
      <c r="Y710" s="137">
        <f t="shared" si="60"/>
        <v>0</v>
      </c>
      <c r="Z710" s="136" t="str">
        <f t="shared" si="61"/>
        <v>60%</v>
      </c>
      <c r="AA710" s="138" t="str">
        <f t="shared" si="62"/>
        <v xml:space="preserve"> </v>
      </c>
    </row>
    <row r="711" spans="1:27" ht="15.75" hidden="1" x14ac:dyDescent="0.25">
      <c r="A711" s="3"/>
      <c r="B711" s="4"/>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7">
        <f t="shared" si="59"/>
        <v>0</v>
      </c>
      <c r="Y711" s="137">
        <f t="shared" si="60"/>
        <v>0</v>
      </c>
      <c r="Z711" s="136" t="str">
        <f t="shared" si="61"/>
        <v>60%</v>
      </c>
      <c r="AA711" s="138" t="str">
        <f t="shared" si="62"/>
        <v xml:space="preserve"> </v>
      </c>
    </row>
    <row r="712" spans="1:27" ht="15.75" hidden="1" x14ac:dyDescent="0.25">
      <c r="A712" s="3"/>
      <c r="B712" s="4"/>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7">
        <f t="shared" si="59"/>
        <v>0</v>
      </c>
      <c r="Y712" s="137">
        <f t="shared" si="60"/>
        <v>0</v>
      </c>
      <c r="Z712" s="136" t="str">
        <f t="shared" si="61"/>
        <v>60%</v>
      </c>
      <c r="AA712" s="138" t="str">
        <f t="shared" si="62"/>
        <v xml:space="preserve"> </v>
      </c>
    </row>
    <row r="713" spans="1:27" ht="15.75" hidden="1" x14ac:dyDescent="0.25">
      <c r="A713" s="3"/>
      <c r="B713" s="4"/>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7">
        <f t="shared" si="59"/>
        <v>0</v>
      </c>
      <c r="Y713" s="137">
        <f t="shared" si="60"/>
        <v>0</v>
      </c>
      <c r="Z713" s="136" t="str">
        <f t="shared" si="61"/>
        <v>60%</v>
      </c>
      <c r="AA713" s="138" t="str">
        <f t="shared" si="62"/>
        <v xml:space="preserve"> </v>
      </c>
    </row>
    <row r="714" spans="1:27" ht="15.75" hidden="1" x14ac:dyDescent="0.25">
      <c r="A714" s="3"/>
      <c r="B714" s="4"/>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7">
        <f t="shared" si="59"/>
        <v>0</v>
      </c>
      <c r="Y714" s="137">
        <f t="shared" si="60"/>
        <v>0</v>
      </c>
      <c r="Z714" s="136" t="str">
        <f t="shared" si="61"/>
        <v>60%</v>
      </c>
      <c r="AA714" s="138" t="str">
        <f t="shared" si="62"/>
        <v xml:space="preserve"> </v>
      </c>
    </row>
    <row r="715" spans="1:27" ht="15.75" hidden="1" x14ac:dyDescent="0.25">
      <c r="A715" s="3"/>
      <c r="B715" s="4"/>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7">
        <f t="shared" si="59"/>
        <v>0</v>
      </c>
      <c r="Y715" s="137">
        <f t="shared" si="60"/>
        <v>0</v>
      </c>
      <c r="Z715" s="136" t="str">
        <f t="shared" si="61"/>
        <v>60%</v>
      </c>
      <c r="AA715" s="138" t="str">
        <f t="shared" si="62"/>
        <v xml:space="preserve"> </v>
      </c>
    </row>
    <row r="716" spans="1:27" ht="15.75" hidden="1" x14ac:dyDescent="0.25">
      <c r="A716" s="3"/>
      <c r="B716" s="4"/>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7">
        <f t="shared" si="59"/>
        <v>0</v>
      </c>
      <c r="Y716" s="137">
        <f t="shared" si="60"/>
        <v>0</v>
      </c>
      <c r="Z716" s="136" t="str">
        <f t="shared" si="61"/>
        <v>60%</v>
      </c>
      <c r="AA716" s="138" t="str">
        <f t="shared" si="62"/>
        <v xml:space="preserve"> </v>
      </c>
    </row>
    <row r="717" spans="1:27" ht="15.75" hidden="1" x14ac:dyDescent="0.25">
      <c r="A717" s="3"/>
      <c r="B717" s="4"/>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7">
        <f t="shared" si="59"/>
        <v>0</v>
      </c>
      <c r="Y717" s="137">
        <f t="shared" si="60"/>
        <v>0</v>
      </c>
      <c r="Z717" s="136" t="str">
        <f t="shared" si="61"/>
        <v>60%</v>
      </c>
      <c r="AA717" s="138" t="str">
        <f t="shared" si="62"/>
        <v xml:space="preserve"> </v>
      </c>
    </row>
    <row r="718" spans="1:27" ht="15.75" hidden="1" x14ac:dyDescent="0.25">
      <c r="A718" s="3"/>
      <c r="B718" s="4"/>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7">
        <f t="shared" si="59"/>
        <v>0</v>
      </c>
      <c r="Y718" s="137">
        <f t="shared" si="60"/>
        <v>0</v>
      </c>
      <c r="Z718" s="136" t="str">
        <f t="shared" si="61"/>
        <v>60%</v>
      </c>
      <c r="AA718" s="138" t="str">
        <f t="shared" si="62"/>
        <v xml:space="preserve"> </v>
      </c>
    </row>
    <row r="719" spans="1:27" ht="15.75" hidden="1" x14ac:dyDescent="0.25">
      <c r="A719" s="3"/>
      <c r="B719" s="4"/>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7">
        <f t="shared" si="59"/>
        <v>0</v>
      </c>
      <c r="Y719" s="137">
        <f t="shared" si="60"/>
        <v>0</v>
      </c>
      <c r="Z719" s="136" t="str">
        <f t="shared" si="61"/>
        <v>60%</v>
      </c>
      <c r="AA719" s="138" t="str">
        <f t="shared" si="62"/>
        <v xml:space="preserve"> </v>
      </c>
    </row>
    <row r="720" spans="1:27" ht="15.75" hidden="1" x14ac:dyDescent="0.25">
      <c r="A720" s="3"/>
      <c r="B720" s="4"/>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7">
        <f t="shared" si="59"/>
        <v>0</v>
      </c>
      <c r="Y720" s="137">
        <f t="shared" si="60"/>
        <v>0</v>
      </c>
      <c r="Z720" s="136" t="str">
        <f t="shared" si="61"/>
        <v>60%</v>
      </c>
      <c r="AA720" s="138" t="str">
        <f t="shared" si="62"/>
        <v xml:space="preserve"> </v>
      </c>
    </row>
    <row r="721" spans="1:27" ht="15.75" hidden="1" x14ac:dyDescent="0.25">
      <c r="A721" s="3"/>
      <c r="B721" s="4"/>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7">
        <f t="shared" si="59"/>
        <v>0</v>
      </c>
      <c r="Y721" s="137">
        <f t="shared" si="60"/>
        <v>0</v>
      </c>
      <c r="Z721" s="136" t="str">
        <f t="shared" si="61"/>
        <v>60%</v>
      </c>
      <c r="AA721" s="138" t="str">
        <f t="shared" si="62"/>
        <v xml:space="preserve"> </v>
      </c>
    </row>
    <row r="722" spans="1:27" ht="15.75" hidden="1" x14ac:dyDescent="0.25">
      <c r="A722" s="3"/>
      <c r="B722" s="4"/>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7">
        <f t="shared" si="59"/>
        <v>0</v>
      </c>
      <c r="Y722" s="137">
        <f t="shared" si="60"/>
        <v>0</v>
      </c>
      <c r="Z722" s="136" t="str">
        <f t="shared" si="61"/>
        <v>60%</v>
      </c>
      <c r="AA722" s="138" t="str">
        <f t="shared" si="62"/>
        <v xml:space="preserve"> </v>
      </c>
    </row>
    <row r="723" spans="1:27" ht="15.75" hidden="1" x14ac:dyDescent="0.25">
      <c r="A723" s="3"/>
      <c r="B723" s="4"/>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7">
        <f t="shared" si="59"/>
        <v>0</v>
      </c>
      <c r="Y723" s="137">
        <f t="shared" si="60"/>
        <v>0</v>
      </c>
      <c r="Z723" s="136" t="str">
        <f t="shared" si="61"/>
        <v>60%</v>
      </c>
      <c r="AA723" s="138" t="str">
        <f t="shared" si="62"/>
        <v xml:space="preserve"> </v>
      </c>
    </row>
    <row r="724" spans="1:27" ht="15.75" hidden="1" x14ac:dyDescent="0.25">
      <c r="A724" s="3"/>
      <c r="B724" s="4"/>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7">
        <f t="shared" si="59"/>
        <v>0</v>
      </c>
      <c r="Y724" s="137">
        <f t="shared" si="60"/>
        <v>0</v>
      </c>
      <c r="Z724" s="136" t="str">
        <f t="shared" si="61"/>
        <v>60%</v>
      </c>
      <c r="AA724" s="138" t="str">
        <f t="shared" si="62"/>
        <v xml:space="preserve"> </v>
      </c>
    </row>
    <row r="725" spans="1:27" ht="15.75" hidden="1" x14ac:dyDescent="0.25">
      <c r="A725" s="3"/>
      <c r="B725" s="4"/>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7">
        <f t="shared" si="59"/>
        <v>0</v>
      </c>
      <c r="Y725" s="137">
        <f t="shared" si="60"/>
        <v>0</v>
      </c>
      <c r="Z725" s="136" t="str">
        <f t="shared" si="61"/>
        <v>60%</v>
      </c>
      <c r="AA725" s="138" t="str">
        <f t="shared" si="62"/>
        <v xml:space="preserve"> </v>
      </c>
    </row>
    <row r="726" spans="1:27" ht="15.75" hidden="1" x14ac:dyDescent="0.25">
      <c r="A726" s="3"/>
      <c r="B726" s="4"/>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7">
        <f t="shared" si="59"/>
        <v>0</v>
      </c>
      <c r="Y726" s="137">
        <f t="shared" si="60"/>
        <v>0</v>
      </c>
      <c r="Z726" s="136" t="str">
        <f t="shared" si="61"/>
        <v>60%</v>
      </c>
      <c r="AA726" s="138" t="str">
        <f t="shared" si="62"/>
        <v xml:space="preserve"> </v>
      </c>
    </row>
    <row r="727" spans="1:27" ht="15.75" hidden="1" x14ac:dyDescent="0.25">
      <c r="A727" s="3"/>
      <c r="B727" s="4"/>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7">
        <f t="shared" si="59"/>
        <v>0</v>
      </c>
      <c r="Y727" s="137">
        <f t="shared" si="60"/>
        <v>0</v>
      </c>
      <c r="Z727" s="136" t="str">
        <f t="shared" si="61"/>
        <v>60%</v>
      </c>
      <c r="AA727" s="138" t="str">
        <f t="shared" si="62"/>
        <v xml:space="preserve"> </v>
      </c>
    </row>
    <row r="728" spans="1:27" ht="15.75" hidden="1" x14ac:dyDescent="0.25">
      <c r="A728" s="3"/>
      <c r="B728" s="4"/>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7">
        <f t="shared" si="59"/>
        <v>0</v>
      </c>
      <c r="Y728" s="137">
        <f t="shared" si="60"/>
        <v>0</v>
      </c>
      <c r="Z728" s="136" t="str">
        <f t="shared" si="61"/>
        <v>60%</v>
      </c>
      <c r="AA728" s="138" t="str">
        <f t="shared" si="62"/>
        <v xml:space="preserve"> </v>
      </c>
    </row>
    <row r="729" spans="1:27" ht="15.75" hidden="1" x14ac:dyDescent="0.25">
      <c r="A729" s="3"/>
      <c r="B729" s="4"/>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7">
        <f t="shared" si="59"/>
        <v>0</v>
      </c>
      <c r="Y729" s="137">
        <f t="shared" si="60"/>
        <v>0</v>
      </c>
      <c r="Z729" s="136" t="str">
        <f t="shared" si="61"/>
        <v>60%</v>
      </c>
      <c r="AA729" s="138" t="str">
        <f t="shared" si="62"/>
        <v xml:space="preserve"> </v>
      </c>
    </row>
    <row r="730" spans="1:27" ht="15.75" hidden="1" x14ac:dyDescent="0.25">
      <c r="A730" s="3"/>
      <c r="B730" s="4"/>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7">
        <f t="shared" si="59"/>
        <v>0</v>
      </c>
      <c r="Y730" s="137">
        <f t="shared" si="60"/>
        <v>0</v>
      </c>
      <c r="Z730" s="136" t="str">
        <f t="shared" si="61"/>
        <v>60%</v>
      </c>
      <c r="AA730" s="138" t="str">
        <f t="shared" si="62"/>
        <v xml:space="preserve"> </v>
      </c>
    </row>
    <row r="731" spans="1:27" ht="15.75" hidden="1" x14ac:dyDescent="0.25">
      <c r="A731" s="3"/>
      <c r="B731" s="4"/>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7">
        <f t="shared" si="59"/>
        <v>0</v>
      </c>
      <c r="Y731" s="137">
        <f t="shared" si="60"/>
        <v>0</v>
      </c>
      <c r="Z731" s="136" t="str">
        <f t="shared" si="61"/>
        <v>60%</v>
      </c>
      <c r="AA731" s="138" t="str">
        <f t="shared" si="62"/>
        <v xml:space="preserve"> </v>
      </c>
    </row>
    <row r="732" spans="1:27" ht="15.75" hidden="1" x14ac:dyDescent="0.25">
      <c r="A732" s="3"/>
      <c r="B732" s="4"/>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7">
        <f t="shared" si="59"/>
        <v>0</v>
      </c>
      <c r="Y732" s="137">
        <f t="shared" si="60"/>
        <v>0</v>
      </c>
      <c r="Z732" s="136" t="str">
        <f t="shared" si="61"/>
        <v>60%</v>
      </c>
      <c r="AA732" s="138" t="str">
        <f t="shared" si="62"/>
        <v xml:space="preserve"> </v>
      </c>
    </row>
    <row r="733" spans="1:27" ht="15.75" hidden="1" x14ac:dyDescent="0.25">
      <c r="A733" s="3"/>
      <c r="B733" s="4"/>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7">
        <f t="shared" si="59"/>
        <v>0</v>
      </c>
      <c r="Y733" s="137">
        <f t="shared" si="60"/>
        <v>0</v>
      </c>
      <c r="Z733" s="136" t="str">
        <f t="shared" si="61"/>
        <v>60%</v>
      </c>
      <c r="AA733" s="138" t="str">
        <f t="shared" si="62"/>
        <v xml:space="preserve"> </v>
      </c>
    </row>
    <row r="734" spans="1:27" ht="15.75" hidden="1" x14ac:dyDescent="0.25">
      <c r="A734" s="3"/>
      <c r="B734" s="4"/>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7">
        <f t="shared" si="59"/>
        <v>0</v>
      </c>
      <c r="Y734" s="137">
        <f t="shared" si="60"/>
        <v>0</v>
      </c>
      <c r="Z734" s="136" t="str">
        <f t="shared" si="61"/>
        <v>60%</v>
      </c>
      <c r="AA734" s="138" t="str">
        <f t="shared" si="62"/>
        <v xml:space="preserve"> </v>
      </c>
    </row>
    <row r="735" spans="1:27" ht="15.75" hidden="1" x14ac:dyDescent="0.25">
      <c r="A735" s="3"/>
      <c r="B735" s="4"/>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7">
        <f t="shared" si="59"/>
        <v>0</v>
      </c>
      <c r="Y735" s="137">
        <f t="shared" si="60"/>
        <v>0</v>
      </c>
      <c r="Z735" s="136" t="str">
        <f t="shared" si="61"/>
        <v>60%</v>
      </c>
      <c r="AA735" s="138" t="str">
        <f t="shared" si="62"/>
        <v xml:space="preserve"> </v>
      </c>
    </row>
    <row r="736" spans="1:27" ht="15.75" hidden="1" x14ac:dyDescent="0.25">
      <c r="A736" s="3"/>
      <c r="B736" s="4"/>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7">
        <f t="shared" si="59"/>
        <v>0</v>
      </c>
      <c r="Y736" s="137">
        <f t="shared" si="60"/>
        <v>0</v>
      </c>
      <c r="Z736" s="136" t="str">
        <f t="shared" si="61"/>
        <v>60%</v>
      </c>
      <c r="AA736" s="138" t="str">
        <f t="shared" si="62"/>
        <v xml:space="preserve"> </v>
      </c>
    </row>
    <row r="737" spans="1:27" ht="15.75" hidden="1" x14ac:dyDescent="0.25">
      <c r="A737" s="3"/>
      <c r="B737" s="4"/>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7">
        <f t="shared" si="59"/>
        <v>0</v>
      </c>
      <c r="Y737" s="137">
        <f t="shared" si="60"/>
        <v>0</v>
      </c>
      <c r="Z737" s="136" t="str">
        <f t="shared" si="61"/>
        <v>60%</v>
      </c>
      <c r="AA737" s="138" t="str">
        <f t="shared" si="62"/>
        <v xml:space="preserve"> </v>
      </c>
    </row>
    <row r="738" spans="1:27" ht="15.75" hidden="1" x14ac:dyDescent="0.25">
      <c r="A738" s="3"/>
      <c r="B738" s="4"/>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7">
        <f t="shared" si="59"/>
        <v>0</v>
      </c>
      <c r="Y738" s="137">
        <f t="shared" si="60"/>
        <v>0</v>
      </c>
      <c r="Z738" s="136" t="str">
        <f t="shared" si="61"/>
        <v>60%</v>
      </c>
      <c r="AA738" s="138" t="str">
        <f t="shared" si="62"/>
        <v xml:space="preserve"> </v>
      </c>
    </row>
    <row r="739" spans="1:27" ht="15.75" hidden="1" x14ac:dyDescent="0.25">
      <c r="A739" s="3"/>
      <c r="B739" s="4"/>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7">
        <f t="shared" si="59"/>
        <v>0</v>
      </c>
      <c r="Y739" s="137">
        <f t="shared" si="60"/>
        <v>0</v>
      </c>
      <c r="Z739" s="136" t="str">
        <f t="shared" si="61"/>
        <v>60%</v>
      </c>
      <c r="AA739" s="138" t="str">
        <f t="shared" si="62"/>
        <v xml:space="preserve"> </v>
      </c>
    </row>
    <row r="740" spans="1:27" ht="15.75" hidden="1" x14ac:dyDescent="0.25">
      <c r="A740" s="3"/>
      <c r="B740" s="4"/>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7">
        <f t="shared" si="59"/>
        <v>0</v>
      </c>
      <c r="Y740" s="137">
        <f t="shared" si="60"/>
        <v>0</v>
      </c>
      <c r="Z740" s="136" t="str">
        <f t="shared" si="61"/>
        <v>60%</v>
      </c>
      <c r="AA740" s="138" t="str">
        <f t="shared" si="62"/>
        <v xml:space="preserve"> </v>
      </c>
    </row>
    <row r="741" spans="1:27" ht="15.75" hidden="1" x14ac:dyDescent="0.25">
      <c r="A741" s="3"/>
      <c r="B741" s="4"/>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7">
        <f t="shared" si="59"/>
        <v>0</v>
      </c>
      <c r="Y741" s="137">
        <f t="shared" si="60"/>
        <v>0</v>
      </c>
      <c r="Z741" s="136" t="str">
        <f t="shared" si="61"/>
        <v>60%</v>
      </c>
      <c r="AA741" s="138" t="str">
        <f t="shared" si="62"/>
        <v xml:space="preserve"> </v>
      </c>
    </row>
    <row r="742" spans="1:27" ht="15.75" hidden="1" x14ac:dyDescent="0.25">
      <c r="A742" s="3"/>
      <c r="B742" s="4"/>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7">
        <f t="shared" si="59"/>
        <v>0</v>
      </c>
      <c r="Y742" s="137">
        <f t="shared" si="60"/>
        <v>0</v>
      </c>
      <c r="Z742" s="136" t="str">
        <f t="shared" si="61"/>
        <v>60%</v>
      </c>
      <c r="AA742" s="138" t="str">
        <f t="shared" si="62"/>
        <v xml:space="preserve"> </v>
      </c>
    </row>
    <row r="743" spans="1:27" ht="15.75" hidden="1" x14ac:dyDescent="0.25">
      <c r="A743" s="3"/>
      <c r="B743" s="4"/>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7">
        <f t="shared" si="59"/>
        <v>0</v>
      </c>
      <c r="Y743" s="137">
        <f t="shared" si="60"/>
        <v>0</v>
      </c>
      <c r="Z743" s="136" t="str">
        <f t="shared" si="61"/>
        <v>60%</v>
      </c>
      <c r="AA743" s="138" t="str">
        <f t="shared" si="62"/>
        <v xml:space="preserve"> </v>
      </c>
    </row>
    <row r="744" spans="1:27" ht="15.75" hidden="1" x14ac:dyDescent="0.25">
      <c r="A744" s="3"/>
      <c r="B744" s="4"/>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7">
        <f t="shared" si="59"/>
        <v>0</v>
      </c>
      <c r="Y744" s="137">
        <f t="shared" si="60"/>
        <v>0</v>
      </c>
      <c r="Z744" s="136" t="str">
        <f t="shared" si="61"/>
        <v>60%</v>
      </c>
      <c r="AA744" s="138" t="str">
        <f t="shared" si="62"/>
        <v xml:space="preserve"> </v>
      </c>
    </row>
    <row r="745" spans="1:27" ht="15.75" hidden="1" x14ac:dyDescent="0.25">
      <c r="A745" s="3"/>
      <c r="B745" s="4"/>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7">
        <f t="shared" si="59"/>
        <v>0</v>
      </c>
      <c r="Y745" s="137">
        <f t="shared" si="60"/>
        <v>0</v>
      </c>
      <c r="Z745" s="136" t="str">
        <f t="shared" si="61"/>
        <v>60%</v>
      </c>
      <c r="AA745" s="138" t="str">
        <f t="shared" si="62"/>
        <v xml:space="preserve"> </v>
      </c>
    </row>
    <row r="746" spans="1:27" ht="15.75" hidden="1" x14ac:dyDescent="0.25">
      <c r="A746" s="3"/>
      <c r="B746" s="4"/>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7">
        <f t="shared" si="59"/>
        <v>0</v>
      </c>
      <c r="Y746" s="137">
        <f t="shared" si="60"/>
        <v>0</v>
      </c>
      <c r="Z746" s="136" t="str">
        <f t="shared" si="61"/>
        <v>60%</v>
      </c>
      <c r="AA746" s="138" t="str">
        <f t="shared" si="62"/>
        <v xml:space="preserve"> </v>
      </c>
    </row>
    <row r="747" spans="1:27" ht="15.75" hidden="1" x14ac:dyDescent="0.25">
      <c r="A747" s="3"/>
      <c r="B747" s="4"/>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7">
        <f t="shared" si="59"/>
        <v>0</v>
      </c>
      <c r="Y747" s="137">
        <f t="shared" si="60"/>
        <v>0</v>
      </c>
      <c r="Z747" s="136" t="str">
        <f t="shared" si="61"/>
        <v>60%</v>
      </c>
      <c r="AA747" s="138" t="str">
        <f t="shared" si="62"/>
        <v xml:space="preserve"> </v>
      </c>
    </row>
    <row r="748" spans="1:27" ht="15.75" hidden="1" x14ac:dyDescent="0.25">
      <c r="A748" s="3"/>
      <c r="B748" s="4"/>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7">
        <f t="shared" si="59"/>
        <v>0</v>
      </c>
      <c r="Y748" s="137">
        <f t="shared" si="60"/>
        <v>0</v>
      </c>
      <c r="Z748" s="136" t="str">
        <f t="shared" si="61"/>
        <v>60%</v>
      </c>
      <c r="AA748" s="138" t="str">
        <f t="shared" si="62"/>
        <v xml:space="preserve"> </v>
      </c>
    </row>
    <row r="749" spans="1:27" ht="15.75" hidden="1" x14ac:dyDescent="0.25">
      <c r="A749" s="3"/>
      <c r="B749" s="4"/>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7">
        <f t="shared" si="59"/>
        <v>0</v>
      </c>
      <c r="Y749" s="137">
        <f t="shared" si="60"/>
        <v>0</v>
      </c>
      <c r="Z749" s="136" t="str">
        <f t="shared" si="61"/>
        <v>60%</v>
      </c>
      <c r="AA749" s="138" t="str">
        <f t="shared" si="62"/>
        <v xml:space="preserve"> </v>
      </c>
    </row>
    <row r="750" spans="1:27" ht="15.75" hidden="1" x14ac:dyDescent="0.25">
      <c r="A750" s="3"/>
      <c r="B750" s="4"/>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7">
        <f t="shared" si="59"/>
        <v>0</v>
      </c>
      <c r="Y750" s="137">
        <f t="shared" si="60"/>
        <v>0</v>
      </c>
      <c r="Z750" s="136" t="str">
        <f t="shared" si="61"/>
        <v>60%</v>
      </c>
      <c r="AA750" s="138" t="str">
        <f t="shared" si="62"/>
        <v xml:space="preserve"> </v>
      </c>
    </row>
    <row r="751" spans="1:27" ht="15.75" hidden="1" x14ac:dyDescent="0.25">
      <c r="A751" s="3"/>
      <c r="B751" s="4"/>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7">
        <f t="shared" si="59"/>
        <v>0</v>
      </c>
      <c r="Y751" s="137">
        <f t="shared" si="60"/>
        <v>0</v>
      </c>
      <c r="Z751" s="136" t="str">
        <f t="shared" si="61"/>
        <v>60%</v>
      </c>
      <c r="AA751" s="138" t="str">
        <f t="shared" si="62"/>
        <v xml:space="preserve"> </v>
      </c>
    </row>
    <row r="752" spans="1:27" ht="15.75" hidden="1" x14ac:dyDescent="0.25">
      <c r="A752" s="3"/>
      <c r="B752" s="4"/>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7">
        <f t="shared" si="59"/>
        <v>0</v>
      </c>
      <c r="Y752" s="137">
        <f t="shared" si="60"/>
        <v>0</v>
      </c>
      <c r="Z752" s="136" t="str">
        <f t="shared" si="61"/>
        <v>60%</v>
      </c>
      <c r="AA752" s="138" t="str">
        <f t="shared" si="62"/>
        <v xml:space="preserve"> </v>
      </c>
    </row>
    <row r="753" spans="1:27" ht="15.75" hidden="1" x14ac:dyDescent="0.25">
      <c r="A753" s="3"/>
      <c r="B753" s="4"/>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7">
        <f t="shared" si="59"/>
        <v>0</v>
      </c>
      <c r="Y753" s="137">
        <f t="shared" si="60"/>
        <v>0</v>
      </c>
      <c r="Z753" s="136" t="str">
        <f t="shared" si="61"/>
        <v>60%</v>
      </c>
      <c r="AA753" s="138" t="str">
        <f t="shared" si="62"/>
        <v xml:space="preserve"> </v>
      </c>
    </row>
    <row r="754" spans="1:27" ht="15.75" hidden="1" x14ac:dyDescent="0.25">
      <c r="A754" s="3"/>
      <c r="B754" s="4"/>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7">
        <f t="shared" si="59"/>
        <v>0</v>
      </c>
      <c r="Y754" s="137">
        <f t="shared" si="60"/>
        <v>0</v>
      </c>
      <c r="Z754" s="136" t="str">
        <f t="shared" si="61"/>
        <v>60%</v>
      </c>
      <c r="AA754" s="138" t="str">
        <f t="shared" si="62"/>
        <v xml:space="preserve"> </v>
      </c>
    </row>
    <row r="755" spans="1:27" ht="15.75" hidden="1" x14ac:dyDescent="0.25">
      <c r="A755" s="3"/>
      <c r="B755" s="4"/>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7">
        <f t="shared" si="59"/>
        <v>0</v>
      </c>
      <c r="Y755" s="137">
        <f t="shared" si="60"/>
        <v>0</v>
      </c>
      <c r="Z755" s="136" t="str">
        <f t="shared" si="61"/>
        <v>60%</v>
      </c>
      <c r="AA755" s="138" t="str">
        <f t="shared" si="62"/>
        <v xml:space="preserve"> </v>
      </c>
    </row>
    <row r="756" spans="1:27" ht="15.75" hidden="1" x14ac:dyDescent="0.25">
      <c r="A756" s="3"/>
      <c r="B756" s="4"/>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7">
        <f t="shared" si="59"/>
        <v>0</v>
      </c>
      <c r="Y756" s="137">
        <f t="shared" si="60"/>
        <v>0</v>
      </c>
      <c r="Z756" s="136" t="str">
        <f t="shared" si="61"/>
        <v>60%</v>
      </c>
      <c r="AA756" s="138" t="str">
        <f t="shared" si="62"/>
        <v xml:space="preserve"> </v>
      </c>
    </row>
    <row r="757" spans="1:27" ht="15.75" hidden="1" x14ac:dyDescent="0.25">
      <c r="A757" s="3"/>
      <c r="B757" s="4"/>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7">
        <f t="shared" si="59"/>
        <v>0</v>
      </c>
      <c r="Y757" s="137">
        <f t="shared" si="60"/>
        <v>0</v>
      </c>
      <c r="Z757" s="136" t="str">
        <f t="shared" si="61"/>
        <v>60%</v>
      </c>
      <c r="AA757" s="138" t="str">
        <f t="shared" si="62"/>
        <v xml:space="preserve"> </v>
      </c>
    </row>
    <row r="758" spans="1:27" ht="15.75" hidden="1" x14ac:dyDescent="0.25">
      <c r="A758" s="3"/>
      <c r="B758" s="4"/>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7">
        <f t="shared" si="59"/>
        <v>0</v>
      </c>
      <c r="Y758" s="137">
        <f t="shared" si="60"/>
        <v>0</v>
      </c>
      <c r="Z758" s="136" t="str">
        <f t="shared" si="61"/>
        <v>60%</v>
      </c>
      <c r="AA758" s="138" t="str">
        <f t="shared" si="62"/>
        <v xml:space="preserve"> </v>
      </c>
    </row>
    <row r="759" spans="1:27" ht="15.75" hidden="1" x14ac:dyDescent="0.25">
      <c r="A759" s="3"/>
      <c r="B759" s="4"/>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7">
        <f t="shared" ref="X759:X822" si="63">COUNTIF(E759:W759,"SI")</f>
        <v>0</v>
      </c>
      <c r="Y759" s="137">
        <f t="shared" ref="Y759:Y822" si="64">COUNTIF(E759:X759,"NO")</f>
        <v>0</v>
      </c>
      <c r="Z759" s="136" t="str">
        <f t="shared" ref="Z759:Z822" si="65">IF(X759&lt;=5,"60%",IF(X759&lt;=11,"80%","100%"))</f>
        <v>60%</v>
      </c>
      <c r="AA759" s="138" t="str">
        <f t="shared" ref="AA759:AA822" si="66">IF(T759="SI","Catastrófico",(IF(X759=0," ",(IF(X759&lt;=5,"Moderado",IF(X759&lt;=11,"Mayor",IF(X759&gt;=12,"Catastrófico")))))))</f>
        <v xml:space="preserve"> </v>
      </c>
    </row>
    <row r="760" spans="1:27" ht="15.75" hidden="1" x14ac:dyDescent="0.25">
      <c r="A760" s="3"/>
      <c r="B760" s="4"/>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7">
        <f t="shared" si="63"/>
        <v>0</v>
      </c>
      <c r="Y760" s="137">
        <f t="shared" si="64"/>
        <v>0</v>
      </c>
      <c r="Z760" s="136" t="str">
        <f t="shared" si="65"/>
        <v>60%</v>
      </c>
      <c r="AA760" s="138" t="str">
        <f t="shared" si="66"/>
        <v xml:space="preserve"> </v>
      </c>
    </row>
    <row r="761" spans="1:27" ht="15.75" hidden="1" x14ac:dyDescent="0.25">
      <c r="A761" s="3"/>
      <c r="B761" s="4"/>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7">
        <f t="shared" si="63"/>
        <v>0</v>
      </c>
      <c r="Y761" s="137">
        <f t="shared" si="64"/>
        <v>0</v>
      </c>
      <c r="Z761" s="136" t="str">
        <f t="shared" si="65"/>
        <v>60%</v>
      </c>
      <c r="AA761" s="138" t="str">
        <f t="shared" si="66"/>
        <v xml:space="preserve"> </v>
      </c>
    </row>
    <row r="762" spans="1:27" ht="15.75" hidden="1" x14ac:dyDescent="0.25">
      <c r="A762" s="3"/>
      <c r="B762" s="4"/>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7">
        <f t="shared" si="63"/>
        <v>0</v>
      </c>
      <c r="Y762" s="137">
        <f t="shared" si="64"/>
        <v>0</v>
      </c>
      <c r="Z762" s="136" t="str">
        <f t="shared" si="65"/>
        <v>60%</v>
      </c>
      <c r="AA762" s="138" t="str">
        <f t="shared" si="66"/>
        <v xml:space="preserve"> </v>
      </c>
    </row>
    <row r="763" spans="1:27" ht="15.75" hidden="1" x14ac:dyDescent="0.25">
      <c r="A763" s="3"/>
      <c r="B763" s="4"/>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7">
        <f t="shared" si="63"/>
        <v>0</v>
      </c>
      <c r="Y763" s="137">
        <f t="shared" si="64"/>
        <v>0</v>
      </c>
      <c r="Z763" s="136" t="str">
        <f t="shared" si="65"/>
        <v>60%</v>
      </c>
      <c r="AA763" s="138" t="str">
        <f t="shared" si="66"/>
        <v xml:space="preserve"> </v>
      </c>
    </row>
    <row r="764" spans="1:27" ht="15.75" hidden="1" x14ac:dyDescent="0.25">
      <c r="A764" s="3"/>
      <c r="B764" s="4"/>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7">
        <f t="shared" si="63"/>
        <v>0</v>
      </c>
      <c r="Y764" s="137">
        <f t="shared" si="64"/>
        <v>0</v>
      </c>
      <c r="Z764" s="136" t="str">
        <f t="shared" si="65"/>
        <v>60%</v>
      </c>
      <c r="AA764" s="138" t="str">
        <f t="shared" si="66"/>
        <v xml:space="preserve"> </v>
      </c>
    </row>
    <row r="765" spans="1:27" ht="15.75" hidden="1" x14ac:dyDescent="0.25">
      <c r="A765" s="3"/>
      <c r="B765" s="4"/>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7">
        <f t="shared" si="63"/>
        <v>0</v>
      </c>
      <c r="Y765" s="137">
        <f t="shared" si="64"/>
        <v>0</v>
      </c>
      <c r="Z765" s="136" t="str">
        <f t="shared" si="65"/>
        <v>60%</v>
      </c>
      <c r="AA765" s="138" t="str">
        <f t="shared" si="66"/>
        <v xml:space="preserve"> </v>
      </c>
    </row>
    <row r="766" spans="1:27" ht="15.75" hidden="1" x14ac:dyDescent="0.25">
      <c r="A766" s="3"/>
      <c r="B766" s="4"/>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7">
        <f t="shared" si="63"/>
        <v>0</v>
      </c>
      <c r="Y766" s="137">
        <f t="shared" si="64"/>
        <v>0</v>
      </c>
      <c r="Z766" s="136" t="str">
        <f t="shared" si="65"/>
        <v>60%</v>
      </c>
      <c r="AA766" s="138" t="str">
        <f t="shared" si="66"/>
        <v xml:space="preserve"> </v>
      </c>
    </row>
    <row r="767" spans="1:27" ht="15.75" hidden="1" x14ac:dyDescent="0.25">
      <c r="A767" s="3"/>
      <c r="B767" s="4"/>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7">
        <f t="shared" si="63"/>
        <v>0</v>
      </c>
      <c r="Y767" s="137">
        <f t="shared" si="64"/>
        <v>0</v>
      </c>
      <c r="Z767" s="136" t="str">
        <f t="shared" si="65"/>
        <v>60%</v>
      </c>
      <c r="AA767" s="138" t="str">
        <f t="shared" si="66"/>
        <v xml:space="preserve"> </v>
      </c>
    </row>
    <row r="768" spans="1:27" ht="15.75" hidden="1" x14ac:dyDescent="0.25">
      <c r="A768" s="3"/>
      <c r="B768" s="4"/>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7">
        <f t="shared" si="63"/>
        <v>0</v>
      </c>
      <c r="Y768" s="137">
        <f t="shared" si="64"/>
        <v>0</v>
      </c>
      <c r="Z768" s="136" t="str">
        <f t="shared" si="65"/>
        <v>60%</v>
      </c>
      <c r="AA768" s="138" t="str">
        <f t="shared" si="66"/>
        <v xml:space="preserve"> </v>
      </c>
    </row>
    <row r="769" spans="1:27" ht="15.75" hidden="1" x14ac:dyDescent="0.25">
      <c r="A769" s="3"/>
      <c r="B769" s="4"/>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7">
        <f t="shared" si="63"/>
        <v>0</v>
      </c>
      <c r="Y769" s="137">
        <f t="shared" si="64"/>
        <v>0</v>
      </c>
      <c r="Z769" s="136" t="str">
        <f t="shared" si="65"/>
        <v>60%</v>
      </c>
      <c r="AA769" s="138" t="str">
        <f t="shared" si="66"/>
        <v xml:space="preserve"> </v>
      </c>
    </row>
    <row r="770" spans="1:27" ht="15.75" hidden="1" x14ac:dyDescent="0.25">
      <c r="A770" s="3"/>
      <c r="B770" s="4"/>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7">
        <f t="shared" si="63"/>
        <v>0</v>
      </c>
      <c r="Y770" s="137">
        <f t="shared" si="64"/>
        <v>0</v>
      </c>
      <c r="Z770" s="136" t="str">
        <f t="shared" si="65"/>
        <v>60%</v>
      </c>
      <c r="AA770" s="138" t="str">
        <f t="shared" si="66"/>
        <v xml:space="preserve"> </v>
      </c>
    </row>
    <row r="771" spans="1:27" ht="15.75" hidden="1" x14ac:dyDescent="0.25">
      <c r="A771" s="3"/>
      <c r="B771" s="4"/>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7">
        <f t="shared" si="63"/>
        <v>0</v>
      </c>
      <c r="Y771" s="137">
        <f t="shared" si="64"/>
        <v>0</v>
      </c>
      <c r="Z771" s="136" t="str">
        <f t="shared" si="65"/>
        <v>60%</v>
      </c>
      <c r="AA771" s="138" t="str">
        <f t="shared" si="66"/>
        <v xml:space="preserve"> </v>
      </c>
    </row>
    <row r="772" spans="1:27" ht="15.75" hidden="1" x14ac:dyDescent="0.25">
      <c r="A772" s="3"/>
      <c r="B772" s="4"/>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7">
        <f t="shared" si="63"/>
        <v>0</v>
      </c>
      <c r="Y772" s="137">
        <f t="shared" si="64"/>
        <v>0</v>
      </c>
      <c r="Z772" s="136" t="str">
        <f t="shared" si="65"/>
        <v>60%</v>
      </c>
      <c r="AA772" s="138" t="str">
        <f t="shared" si="66"/>
        <v xml:space="preserve"> </v>
      </c>
    </row>
    <row r="773" spans="1:27" ht="15.75" hidden="1" x14ac:dyDescent="0.25">
      <c r="A773" s="3"/>
      <c r="B773" s="4"/>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7">
        <f t="shared" si="63"/>
        <v>0</v>
      </c>
      <c r="Y773" s="137">
        <f t="shared" si="64"/>
        <v>0</v>
      </c>
      <c r="Z773" s="136" t="str">
        <f t="shared" si="65"/>
        <v>60%</v>
      </c>
      <c r="AA773" s="138" t="str">
        <f t="shared" si="66"/>
        <v xml:space="preserve"> </v>
      </c>
    </row>
    <row r="774" spans="1:27" ht="15.75" hidden="1" x14ac:dyDescent="0.25">
      <c r="A774" s="3"/>
      <c r="B774" s="4"/>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7">
        <f t="shared" si="63"/>
        <v>0</v>
      </c>
      <c r="Y774" s="137">
        <f t="shared" si="64"/>
        <v>0</v>
      </c>
      <c r="Z774" s="136" t="str">
        <f t="shared" si="65"/>
        <v>60%</v>
      </c>
      <c r="AA774" s="138" t="str">
        <f t="shared" si="66"/>
        <v xml:space="preserve"> </v>
      </c>
    </row>
    <row r="775" spans="1:27" ht="15.75" hidden="1" x14ac:dyDescent="0.25">
      <c r="A775" s="3"/>
      <c r="B775" s="4"/>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7">
        <f t="shared" si="63"/>
        <v>0</v>
      </c>
      <c r="Y775" s="137">
        <f t="shared" si="64"/>
        <v>0</v>
      </c>
      <c r="Z775" s="136" t="str">
        <f t="shared" si="65"/>
        <v>60%</v>
      </c>
      <c r="AA775" s="138" t="str">
        <f t="shared" si="66"/>
        <v xml:space="preserve"> </v>
      </c>
    </row>
    <row r="776" spans="1:27" ht="15.75" hidden="1" x14ac:dyDescent="0.25">
      <c r="A776" s="3"/>
      <c r="B776" s="4"/>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7">
        <f t="shared" si="63"/>
        <v>0</v>
      </c>
      <c r="Y776" s="137">
        <f t="shared" si="64"/>
        <v>0</v>
      </c>
      <c r="Z776" s="136" t="str">
        <f t="shared" si="65"/>
        <v>60%</v>
      </c>
      <c r="AA776" s="138" t="str">
        <f t="shared" si="66"/>
        <v xml:space="preserve"> </v>
      </c>
    </row>
    <row r="777" spans="1:27" ht="15.75" hidden="1" x14ac:dyDescent="0.25">
      <c r="A777" s="3"/>
      <c r="B777" s="4"/>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7">
        <f t="shared" si="63"/>
        <v>0</v>
      </c>
      <c r="Y777" s="137">
        <f t="shared" si="64"/>
        <v>0</v>
      </c>
      <c r="Z777" s="136" t="str">
        <f t="shared" si="65"/>
        <v>60%</v>
      </c>
      <c r="AA777" s="138" t="str">
        <f t="shared" si="66"/>
        <v xml:space="preserve"> </v>
      </c>
    </row>
    <row r="778" spans="1:27" ht="15.75" hidden="1" x14ac:dyDescent="0.25">
      <c r="A778" s="3"/>
      <c r="B778" s="4"/>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7">
        <f t="shared" si="63"/>
        <v>0</v>
      </c>
      <c r="Y778" s="137">
        <f t="shared" si="64"/>
        <v>0</v>
      </c>
      <c r="Z778" s="136" t="str">
        <f t="shared" si="65"/>
        <v>60%</v>
      </c>
      <c r="AA778" s="138" t="str">
        <f t="shared" si="66"/>
        <v xml:space="preserve"> </v>
      </c>
    </row>
    <row r="779" spans="1:27" ht="15.75" hidden="1" x14ac:dyDescent="0.25">
      <c r="A779" s="3"/>
      <c r="B779" s="4"/>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7">
        <f t="shared" si="63"/>
        <v>0</v>
      </c>
      <c r="Y779" s="137">
        <f t="shared" si="64"/>
        <v>0</v>
      </c>
      <c r="Z779" s="136" t="str">
        <f t="shared" si="65"/>
        <v>60%</v>
      </c>
      <c r="AA779" s="138" t="str">
        <f t="shared" si="66"/>
        <v xml:space="preserve"> </v>
      </c>
    </row>
    <row r="780" spans="1:27" ht="15.75" hidden="1" x14ac:dyDescent="0.25">
      <c r="A780" s="3"/>
      <c r="B780" s="4"/>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7">
        <f t="shared" si="63"/>
        <v>0</v>
      </c>
      <c r="Y780" s="137">
        <f t="shared" si="64"/>
        <v>0</v>
      </c>
      <c r="Z780" s="136" t="str">
        <f t="shared" si="65"/>
        <v>60%</v>
      </c>
      <c r="AA780" s="138" t="str">
        <f t="shared" si="66"/>
        <v xml:space="preserve"> </v>
      </c>
    </row>
    <row r="781" spans="1:27" ht="15.75" hidden="1" x14ac:dyDescent="0.25">
      <c r="A781" s="3"/>
      <c r="B781" s="4"/>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7">
        <f t="shared" si="63"/>
        <v>0</v>
      </c>
      <c r="Y781" s="137">
        <f t="shared" si="64"/>
        <v>0</v>
      </c>
      <c r="Z781" s="136" t="str">
        <f t="shared" si="65"/>
        <v>60%</v>
      </c>
      <c r="AA781" s="138" t="str">
        <f t="shared" si="66"/>
        <v xml:space="preserve"> </v>
      </c>
    </row>
    <row r="782" spans="1:27" ht="15.75" hidden="1" x14ac:dyDescent="0.25">
      <c r="A782" s="3"/>
      <c r="B782" s="4"/>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7">
        <f t="shared" si="63"/>
        <v>0</v>
      </c>
      <c r="Y782" s="137">
        <f t="shared" si="64"/>
        <v>0</v>
      </c>
      <c r="Z782" s="136" t="str">
        <f t="shared" si="65"/>
        <v>60%</v>
      </c>
      <c r="AA782" s="138" t="str">
        <f t="shared" si="66"/>
        <v xml:space="preserve"> </v>
      </c>
    </row>
    <row r="783" spans="1:27" ht="15.75" hidden="1" x14ac:dyDescent="0.25">
      <c r="A783" s="3"/>
      <c r="B783" s="4"/>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7">
        <f t="shared" si="63"/>
        <v>0</v>
      </c>
      <c r="Y783" s="137">
        <f t="shared" si="64"/>
        <v>0</v>
      </c>
      <c r="Z783" s="136" t="str">
        <f t="shared" si="65"/>
        <v>60%</v>
      </c>
      <c r="AA783" s="138" t="str">
        <f t="shared" si="66"/>
        <v xml:space="preserve"> </v>
      </c>
    </row>
    <row r="784" spans="1:27" ht="15.75" hidden="1" x14ac:dyDescent="0.25">
      <c r="A784" s="3"/>
      <c r="B784" s="4"/>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7">
        <f t="shared" si="63"/>
        <v>0</v>
      </c>
      <c r="Y784" s="137">
        <f t="shared" si="64"/>
        <v>0</v>
      </c>
      <c r="Z784" s="136" t="str">
        <f t="shared" si="65"/>
        <v>60%</v>
      </c>
      <c r="AA784" s="138" t="str">
        <f t="shared" si="66"/>
        <v xml:space="preserve"> </v>
      </c>
    </row>
    <row r="785" spans="1:27" ht="15.75" hidden="1" x14ac:dyDescent="0.25">
      <c r="A785" s="3"/>
      <c r="B785" s="4"/>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7">
        <f t="shared" si="63"/>
        <v>0</v>
      </c>
      <c r="Y785" s="137">
        <f t="shared" si="64"/>
        <v>0</v>
      </c>
      <c r="Z785" s="136" t="str">
        <f t="shared" si="65"/>
        <v>60%</v>
      </c>
      <c r="AA785" s="138" t="str">
        <f t="shared" si="66"/>
        <v xml:space="preserve"> </v>
      </c>
    </row>
    <row r="786" spans="1:27" ht="15.75" hidden="1" x14ac:dyDescent="0.25">
      <c r="A786" s="3"/>
      <c r="B786" s="4"/>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7">
        <f t="shared" si="63"/>
        <v>0</v>
      </c>
      <c r="Y786" s="137">
        <f t="shared" si="64"/>
        <v>0</v>
      </c>
      <c r="Z786" s="136" t="str">
        <f t="shared" si="65"/>
        <v>60%</v>
      </c>
      <c r="AA786" s="138" t="str">
        <f t="shared" si="66"/>
        <v xml:space="preserve"> </v>
      </c>
    </row>
    <row r="787" spans="1:27" ht="15.75" hidden="1" x14ac:dyDescent="0.25">
      <c r="A787" s="3"/>
      <c r="B787" s="4"/>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7">
        <f t="shared" si="63"/>
        <v>0</v>
      </c>
      <c r="Y787" s="137">
        <f t="shared" si="64"/>
        <v>0</v>
      </c>
      <c r="Z787" s="136" t="str">
        <f t="shared" si="65"/>
        <v>60%</v>
      </c>
      <c r="AA787" s="138" t="str">
        <f t="shared" si="66"/>
        <v xml:space="preserve"> </v>
      </c>
    </row>
    <row r="788" spans="1:27" ht="15.75" hidden="1" x14ac:dyDescent="0.25">
      <c r="A788" s="3"/>
      <c r="B788" s="4"/>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7">
        <f t="shared" si="63"/>
        <v>0</v>
      </c>
      <c r="Y788" s="137">
        <f t="shared" si="64"/>
        <v>0</v>
      </c>
      <c r="Z788" s="136" t="str">
        <f t="shared" si="65"/>
        <v>60%</v>
      </c>
      <c r="AA788" s="138" t="str">
        <f t="shared" si="66"/>
        <v xml:space="preserve"> </v>
      </c>
    </row>
    <row r="789" spans="1:27" ht="15.75" hidden="1" x14ac:dyDescent="0.25">
      <c r="A789" s="3"/>
      <c r="B789" s="4"/>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7">
        <f t="shared" si="63"/>
        <v>0</v>
      </c>
      <c r="Y789" s="137">
        <f t="shared" si="64"/>
        <v>0</v>
      </c>
      <c r="Z789" s="136" t="str">
        <f t="shared" si="65"/>
        <v>60%</v>
      </c>
      <c r="AA789" s="138" t="str">
        <f t="shared" si="66"/>
        <v xml:space="preserve"> </v>
      </c>
    </row>
    <row r="790" spans="1:27" ht="15.75" hidden="1" x14ac:dyDescent="0.25">
      <c r="A790" s="3"/>
      <c r="B790" s="4"/>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7">
        <f t="shared" si="63"/>
        <v>0</v>
      </c>
      <c r="Y790" s="137">
        <f t="shared" si="64"/>
        <v>0</v>
      </c>
      <c r="Z790" s="136" t="str">
        <f t="shared" si="65"/>
        <v>60%</v>
      </c>
      <c r="AA790" s="138" t="str">
        <f t="shared" si="66"/>
        <v xml:space="preserve"> </v>
      </c>
    </row>
    <row r="791" spans="1:27" ht="15.75" hidden="1" x14ac:dyDescent="0.25">
      <c r="A791" s="3"/>
      <c r="B791" s="4"/>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7">
        <f t="shared" si="63"/>
        <v>0</v>
      </c>
      <c r="Y791" s="137">
        <f t="shared" si="64"/>
        <v>0</v>
      </c>
      <c r="Z791" s="136" t="str">
        <f t="shared" si="65"/>
        <v>60%</v>
      </c>
      <c r="AA791" s="138" t="str">
        <f t="shared" si="66"/>
        <v xml:space="preserve"> </v>
      </c>
    </row>
    <row r="792" spans="1:27" ht="15.75" hidden="1" x14ac:dyDescent="0.25">
      <c r="A792" s="3"/>
      <c r="B792" s="4"/>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7">
        <f t="shared" si="63"/>
        <v>0</v>
      </c>
      <c r="Y792" s="137">
        <f t="shared" si="64"/>
        <v>0</v>
      </c>
      <c r="Z792" s="136" t="str">
        <f t="shared" si="65"/>
        <v>60%</v>
      </c>
      <c r="AA792" s="138" t="str">
        <f t="shared" si="66"/>
        <v xml:space="preserve"> </v>
      </c>
    </row>
    <row r="793" spans="1:27" ht="15.75" hidden="1" x14ac:dyDescent="0.25">
      <c r="A793" s="3"/>
      <c r="B793" s="4"/>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7">
        <f t="shared" si="63"/>
        <v>0</v>
      </c>
      <c r="Y793" s="137">
        <f t="shared" si="64"/>
        <v>0</v>
      </c>
      <c r="Z793" s="136" t="str">
        <f t="shared" si="65"/>
        <v>60%</v>
      </c>
      <c r="AA793" s="138" t="str">
        <f t="shared" si="66"/>
        <v xml:space="preserve"> </v>
      </c>
    </row>
    <row r="794" spans="1:27" ht="15.75" hidden="1" x14ac:dyDescent="0.25">
      <c r="A794" s="3"/>
      <c r="B794" s="4"/>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7">
        <f t="shared" si="63"/>
        <v>0</v>
      </c>
      <c r="Y794" s="137">
        <f t="shared" si="64"/>
        <v>0</v>
      </c>
      <c r="Z794" s="136" t="str">
        <f t="shared" si="65"/>
        <v>60%</v>
      </c>
      <c r="AA794" s="138" t="str">
        <f t="shared" si="66"/>
        <v xml:space="preserve"> </v>
      </c>
    </row>
    <row r="795" spans="1:27" ht="15.75" hidden="1" x14ac:dyDescent="0.25">
      <c r="A795" s="3"/>
      <c r="B795" s="4"/>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7">
        <f t="shared" si="63"/>
        <v>0</v>
      </c>
      <c r="Y795" s="137">
        <f t="shared" si="64"/>
        <v>0</v>
      </c>
      <c r="Z795" s="136" t="str">
        <f t="shared" si="65"/>
        <v>60%</v>
      </c>
      <c r="AA795" s="138" t="str">
        <f t="shared" si="66"/>
        <v xml:space="preserve"> </v>
      </c>
    </row>
    <row r="796" spans="1:27" ht="15.75" hidden="1" x14ac:dyDescent="0.25">
      <c r="A796" s="3"/>
      <c r="B796" s="4"/>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7">
        <f t="shared" si="63"/>
        <v>0</v>
      </c>
      <c r="Y796" s="137">
        <f t="shared" si="64"/>
        <v>0</v>
      </c>
      <c r="Z796" s="136" t="str">
        <f t="shared" si="65"/>
        <v>60%</v>
      </c>
      <c r="AA796" s="138" t="str">
        <f t="shared" si="66"/>
        <v xml:space="preserve"> </v>
      </c>
    </row>
    <row r="797" spans="1:27" ht="15.75" hidden="1" x14ac:dyDescent="0.25">
      <c r="A797" s="3"/>
      <c r="B797" s="4"/>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7">
        <f t="shared" si="63"/>
        <v>0</v>
      </c>
      <c r="Y797" s="137">
        <f t="shared" si="64"/>
        <v>0</v>
      </c>
      <c r="Z797" s="136" t="str">
        <f t="shared" si="65"/>
        <v>60%</v>
      </c>
      <c r="AA797" s="138" t="str">
        <f t="shared" si="66"/>
        <v xml:space="preserve"> </v>
      </c>
    </row>
    <row r="798" spans="1:27" ht="15.75" hidden="1" x14ac:dyDescent="0.25">
      <c r="A798" s="3"/>
      <c r="B798" s="4"/>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7">
        <f t="shared" si="63"/>
        <v>0</v>
      </c>
      <c r="Y798" s="137">
        <f t="shared" si="64"/>
        <v>0</v>
      </c>
      <c r="Z798" s="136" t="str">
        <f t="shared" si="65"/>
        <v>60%</v>
      </c>
      <c r="AA798" s="138" t="str">
        <f t="shared" si="66"/>
        <v xml:space="preserve"> </v>
      </c>
    </row>
    <row r="799" spans="1:27" ht="15.75" hidden="1" x14ac:dyDescent="0.25">
      <c r="A799" s="3"/>
      <c r="B799" s="4"/>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7">
        <f t="shared" si="63"/>
        <v>0</v>
      </c>
      <c r="Y799" s="137">
        <f t="shared" si="64"/>
        <v>0</v>
      </c>
      <c r="Z799" s="136" t="str">
        <f t="shared" si="65"/>
        <v>60%</v>
      </c>
      <c r="AA799" s="138" t="str">
        <f t="shared" si="66"/>
        <v xml:space="preserve"> </v>
      </c>
    </row>
    <row r="800" spans="1:27" ht="15.75" hidden="1" x14ac:dyDescent="0.25">
      <c r="A800" s="3"/>
      <c r="B800" s="4"/>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7">
        <f t="shared" si="63"/>
        <v>0</v>
      </c>
      <c r="Y800" s="137">
        <f t="shared" si="64"/>
        <v>0</v>
      </c>
      <c r="Z800" s="136" t="str">
        <f t="shared" si="65"/>
        <v>60%</v>
      </c>
      <c r="AA800" s="138" t="str">
        <f t="shared" si="66"/>
        <v xml:space="preserve"> </v>
      </c>
    </row>
    <row r="801" spans="1:27" ht="15.75" hidden="1" x14ac:dyDescent="0.25">
      <c r="A801" s="3"/>
      <c r="B801" s="4"/>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7">
        <f t="shared" si="63"/>
        <v>0</v>
      </c>
      <c r="Y801" s="137">
        <f t="shared" si="64"/>
        <v>0</v>
      </c>
      <c r="Z801" s="136" t="str">
        <f t="shared" si="65"/>
        <v>60%</v>
      </c>
      <c r="AA801" s="138" t="str">
        <f t="shared" si="66"/>
        <v xml:space="preserve"> </v>
      </c>
    </row>
    <row r="802" spans="1:27" ht="15.75" hidden="1" x14ac:dyDescent="0.25">
      <c r="A802" s="3"/>
      <c r="B802" s="4"/>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7">
        <f t="shared" si="63"/>
        <v>0</v>
      </c>
      <c r="Y802" s="137">
        <f t="shared" si="64"/>
        <v>0</v>
      </c>
      <c r="Z802" s="136" t="str">
        <f t="shared" si="65"/>
        <v>60%</v>
      </c>
      <c r="AA802" s="138" t="str">
        <f t="shared" si="66"/>
        <v xml:space="preserve"> </v>
      </c>
    </row>
    <row r="803" spans="1:27" ht="15.75" hidden="1" x14ac:dyDescent="0.25">
      <c r="A803" s="3"/>
      <c r="B803" s="4"/>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7">
        <f t="shared" si="63"/>
        <v>0</v>
      </c>
      <c r="Y803" s="137">
        <f t="shared" si="64"/>
        <v>0</v>
      </c>
      <c r="Z803" s="136" t="str">
        <f t="shared" si="65"/>
        <v>60%</v>
      </c>
      <c r="AA803" s="138" t="str">
        <f t="shared" si="66"/>
        <v xml:space="preserve"> </v>
      </c>
    </row>
    <row r="804" spans="1:27" ht="15.75" hidden="1" x14ac:dyDescent="0.25">
      <c r="A804" s="3"/>
      <c r="B804" s="4"/>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7">
        <f t="shared" si="63"/>
        <v>0</v>
      </c>
      <c r="Y804" s="137">
        <f t="shared" si="64"/>
        <v>0</v>
      </c>
      <c r="Z804" s="136" t="str">
        <f t="shared" si="65"/>
        <v>60%</v>
      </c>
      <c r="AA804" s="138" t="str">
        <f t="shared" si="66"/>
        <v xml:space="preserve"> </v>
      </c>
    </row>
    <row r="805" spans="1:27" ht="15.75" hidden="1" x14ac:dyDescent="0.25">
      <c r="A805" s="3"/>
      <c r="B805" s="4"/>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7">
        <f t="shared" si="63"/>
        <v>0</v>
      </c>
      <c r="Y805" s="137">
        <f t="shared" si="64"/>
        <v>0</v>
      </c>
      <c r="Z805" s="136" t="str">
        <f t="shared" si="65"/>
        <v>60%</v>
      </c>
      <c r="AA805" s="138" t="str">
        <f t="shared" si="66"/>
        <v xml:space="preserve"> </v>
      </c>
    </row>
    <row r="806" spans="1:27" ht="15.75" hidden="1" x14ac:dyDescent="0.25">
      <c r="A806" s="3"/>
      <c r="B806" s="4"/>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7">
        <f t="shared" si="63"/>
        <v>0</v>
      </c>
      <c r="Y806" s="137">
        <f t="shared" si="64"/>
        <v>0</v>
      </c>
      <c r="Z806" s="136" t="str">
        <f t="shared" si="65"/>
        <v>60%</v>
      </c>
      <c r="AA806" s="138" t="str">
        <f t="shared" si="66"/>
        <v xml:space="preserve"> </v>
      </c>
    </row>
    <row r="807" spans="1:27" ht="15.75" hidden="1" x14ac:dyDescent="0.25">
      <c r="A807" s="3"/>
      <c r="B807" s="4"/>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7">
        <f t="shared" si="63"/>
        <v>0</v>
      </c>
      <c r="Y807" s="137">
        <f t="shared" si="64"/>
        <v>0</v>
      </c>
      <c r="Z807" s="136" t="str">
        <f t="shared" si="65"/>
        <v>60%</v>
      </c>
      <c r="AA807" s="138" t="str">
        <f t="shared" si="66"/>
        <v xml:space="preserve"> </v>
      </c>
    </row>
    <row r="808" spans="1:27" ht="15.75" hidden="1" x14ac:dyDescent="0.25">
      <c r="A808" s="3"/>
      <c r="B808" s="4"/>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7">
        <f t="shared" si="63"/>
        <v>0</v>
      </c>
      <c r="Y808" s="137">
        <f t="shared" si="64"/>
        <v>0</v>
      </c>
      <c r="Z808" s="136" t="str">
        <f t="shared" si="65"/>
        <v>60%</v>
      </c>
      <c r="AA808" s="138" t="str">
        <f t="shared" si="66"/>
        <v xml:space="preserve"> </v>
      </c>
    </row>
    <row r="809" spans="1:27" ht="15.75" hidden="1" x14ac:dyDescent="0.25">
      <c r="A809" s="3"/>
      <c r="B809" s="4"/>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7">
        <f t="shared" si="63"/>
        <v>0</v>
      </c>
      <c r="Y809" s="137">
        <f t="shared" si="64"/>
        <v>0</v>
      </c>
      <c r="Z809" s="136" t="str">
        <f t="shared" si="65"/>
        <v>60%</v>
      </c>
      <c r="AA809" s="138" t="str">
        <f t="shared" si="66"/>
        <v xml:space="preserve"> </v>
      </c>
    </row>
    <row r="810" spans="1:27" ht="15.75" hidden="1" x14ac:dyDescent="0.25">
      <c r="A810" s="3"/>
      <c r="B810" s="4"/>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7">
        <f t="shared" si="63"/>
        <v>0</v>
      </c>
      <c r="Y810" s="137">
        <f t="shared" si="64"/>
        <v>0</v>
      </c>
      <c r="Z810" s="136" t="str">
        <f t="shared" si="65"/>
        <v>60%</v>
      </c>
      <c r="AA810" s="138" t="str">
        <f t="shared" si="66"/>
        <v xml:space="preserve"> </v>
      </c>
    </row>
    <row r="811" spans="1:27" ht="15.75" hidden="1" x14ac:dyDescent="0.25">
      <c r="A811" s="3"/>
      <c r="B811" s="4"/>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7">
        <f t="shared" si="63"/>
        <v>0</v>
      </c>
      <c r="Y811" s="137">
        <f t="shared" si="64"/>
        <v>0</v>
      </c>
      <c r="Z811" s="136" t="str">
        <f t="shared" si="65"/>
        <v>60%</v>
      </c>
      <c r="AA811" s="138" t="str">
        <f t="shared" si="66"/>
        <v xml:space="preserve"> </v>
      </c>
    </row>
    <row r="812" spans="1:27" ht="15.75" hidden="1" x14ac:dyDescent="0.25">
      <c r="A812" s="3"/>
      <c r="B812" s="4"/>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7">
        <f t="shared" si="63"/>
        <v>0</v>
      </c>
      <c r="Y812" s="137">
        <f t="shared" si="64"/>
        <v>0</v>
      </c>
      <c r="Z812" s="136" t="str">
        <f t="shared" si="65"/>
        <v>60%</v>
      </c>
      <c r="AA812" s="138" t="str">
        <f t="shared" si="66"/>
        <v xml:space="preserve"> </v>
      </c>
    </row>
    <row r="813" spans="1:27" ht="15.75" hidden="1" x14ac:dyDescent="0.25">
      <c r="A813" s="3"/>
      <c r="B813" s="4"/>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7">
        <f t="shared" si="63"/>
        <v>0</v>
      </c>
      <c r="Y813" s="137">
        <f t="shared" si="64"/>
        <v>0</v>
      </c>
      <c r="Z813" s="136" t="str">
        <f t="shared" si="65"/>
        <v>60%</v>
      </c>
      <c r="AA813" s="138" t="str">
        <f t="shared" si="66"/>
        <v xml:space="preserve"> </v>
      </c>
    </row>
    <row r="814" spans="1:27" ht="15.75" hidden="1" x14ac:dyDescent="0.25">
      <c r="A814" s="3"/>
      <c r="B814" s="4"/>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7">
        <f t="shared" si="63"/>
        <v>0</v>
      </c>
      <c r="Y814" s="137">
        <f t="shared" si="64"/>
        <v>0</v>
      </c>
      <c r="Z814" s="136" t="str">
        <f t="shared" si="65"/>
        <v>60%</v>
      </c>
      <c r="AA814" s="138" t="str">
        <f t="shared" si="66"/>
        <v xml:space="preserve"> </v>
      </c>
    </row>
    <row r="815" spans="1:27" ht="15.75" hidden="1" x14ac:dyDescent="0.25">
      <c r="A815" s="3"/>
      <c r="B815" s="4"/>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7">
        <f t="shared" si="63"/>
        <v>0</v>
      </c>
      <c r="Y815" s="137">
        <f t="shared" si="64"/>
        <v>0</v>
      </c>
      <c r="Z815" s="136" t="str">
        <f t="shared" si="65"/>
        <v>60%</v>
      </c>
      <c r="AA815" s="138" t="str">
        <f t="shared" si="66"/>
        <v xml:space="preserve"> </v>
      </c>
    </row>
    <row r="816" spans="1:27" ht="15.75" hidden="1" x14ac:dyDescent="0.25">
      <c r="A816" s="3"/>
      <c r="B816" s="4"/>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7">
        <f t="shared" si="63"/>
        <v>0</v>
      </c>
      <c r="Y816" s="137">
        <f t="shared" si="64"/>
        <v>0</v>
      </c>
      <c r="Z816" s="136" t="str">
        <f t="shared" si="65"/>
        <v>60%</v>
      </c>
      <c r="AA816" s="138" t="str">
        <f t="shared" si="66"/>
        <v xml:space="preserve"> </v>
      </c>
    </row>
    <row r="817" spans="1:27" ht="15.75" hidden="1" x14ac:dyDescent="0.25">
      <c r="A817" s="3"/>
      <c r="B817" s="4"/>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7">
        <f t="shared" si="63"/>
        <v>0</v>
      </c>
      <c r="Y817" s="137">
        <f t="shared" si="64"/>
        <v>0</v>
      </c>
      <c r="Z817" s="136" t="str">
        <f t="shared" si="65"/>
        <v>60%</v>
      </c>
      <c r="AA817" s="138" t="str">
        <f t="shared" si="66"/>
        <v xml:space="preserve"> </v>
      </c>
    </row>
    <row r="818" spans="1:27" ht="15.75" hidden="1" x14ac:dyDescent="0.25">
      <c r="A818" s="3"/>
      <c r="B818" s="4"/>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7">
        <f t="shared" si="63"/>
        <v>0</v>
      </c>
      <c r="Y818" s="137">
        <f t="shared" si="64"/>
        <v>0</v>
      </c>
      <c r="Z818" s="136" t="str">
        <f t="shared" si="65"/>
        <v>60%</v>
      </c>
      <c r="AA818" s="138" t="str">
        <f t="shared" si="66"/>
        <v xml:space="preserve"> </v>
      </c>
    </row>
    <row r="819" spans="1:27" ht="15.75" hidden="1" x14ac:dyDescent="0.25">
      <c r="A819" s="3"/>
      <c r="B819" s="4"/>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7">
        <f t="shared" si="63"/>
        <v>0</v>
      </c>
      <c r="Y819" s="137">
        <f t="shared" si="64"/>
        <v>0</v>
      </c>
      <c r="Z819" s="136" t="str">
        <f t="shared" si="65"/>
        <v>60%</v>
      </c>
      <c r="AA819" s="138" t="str">
        <f t="shared" si="66"/>
        <v xml:space="preserve"> </v>
      </c>
    </row>
    <row r="820" spans="1:27" ht="15.75" hidden="1" x14ac:dyDescent="0.25">
      <c r="A820" s="3"/>
      <c r="B820" s="4"/>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7">
        <f t="shared" si="63"/>
        <v>0</v>
      </c>
      <c r="Y820" s="137">
        <f t="shared" si="64"/>
        <v>0</v>
      </c>
      <c r="Z820" s="136" t="str">
        <f t="shared" si="65"/>
        <v>60%</v>
      </c>
      <c r="AA820" s="138" t="str">
        <f t="shared" si="66"/>
        <v xml:space="preserve"> </v>
      </c>
    </row>
    <row r="821" spans="1:27" ht="15.75" hidden="1" x14ac:dyDescent="0.25">
      <c r="A821" s="3"/>
      <c r="B821" s="4"/>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7">
        <f t="shared" si="63"/>
        <v>0</v>
      </c>
      <c r="Y821" s="137">
        <f t="shared" si="64"/>
        <v>0</v>
      </c>
      <c r="Z821" s="136" t="str">
        <f t="shared" si="65"/>
        <v>60%</v>
      </c>
      <c r="AA821" s="138" t="str">
        <f t="shared" si="66"/>
        <v xml:space="preserve"> </v>
      </c>
    </row>
    <row r="822" spans="1:27" ht="15.75" hidden="1" x14ac:dyDescent="0.25">
      <c r="A822" s="3"/>
      <c r="B822" s="4"/>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7">
        <f t="shared" si="63"/>
        <v>0</v>
      </c>
      <c r="Y822" s="137">
        <f t="shared" si="64"/>
        <v>0</v>
      </c>
      <c r="Z822" s="136" t="str">
        <f t="shared" si="65"/>
        <v>60%</v>
      </c>
      <c r="AA822" s="138" t="str">
        <f t="shared" si="66"/>
        <v xml:space="preserve"> </v>
      </c>
    </row>
    <row r="823" spans="1:27" ht="15.75" hidden="1" x14ac:dyDescent="0.25">
      <c r="A823" s="3"/>
      <c r="B823" s="4"/>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7">
        <f t="shared" ref="X823:X886" si="67">COUNTIF(E823:W823,"SI")</f>
        <v>0</v>
      </c>
      <c r="Y823" s="137">
        <f t="shared" ref="Y823:Y886" si="68">COUNTIF(E823:X823,"NO")</f>
        <v>0</v>
      </c>
      <c r="Z823" s="136" t="str">
        <f t="shared" ref="Z823:Z886" si="69">IF(X823&lt;=5,"60%",IF(X823&lt;=11,"80%","100%"))</f>
        <v>60%</v>
      </c>
      <c r="AA823" s="138" t="str">
        <f t="shared" ref="AA823:AA886" si="70">IF(T823="SI","Catastrófico",(IF(X823=0," ",(IF(X823&lt;=5,"Moderado",IF(X823&lt;=11,"Mayor",IF(X823&gt;=12,"Catastrófico")))))))</f>
        <v xml:space="preserve"> </v>
      </c>
    </row>
    <row r="824" spans="1:27" ht="15.75" hidden="1" x14ac:dyDescent="0.25">
      <c r="A824" s="3"/>
      <c r="B824" s="4"/>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7">
        <f t="shared" si="67"/>
        <v>0</v>
      </c>
      <c r="Y824" s="137">
        <f t="shared" si="68"/>
        <v>0</v>
      </c>
      <c r="Z824" s="136" t="str">
        <f t="shared" si="69"/>
        <v>60%</v>
      </c>
      <c r="AA824" s="138" t="str">
        <f t="shared" si="70"/>
        <v xml:space="preserve"> </v>
      </c>
    </row>
    <row r="825" spans="1:27" ht="15.75" hidden="1" x14ac:dyDescent="0.25">
      <c r="A825" s="3"/>
      <c r="B825" s="4"/>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7">
        <f t="shared" si="67"/>
        <v>0</v>
      </c>
      <c r="Y825" s="137">
        <f t="shared" si="68"/>
        <v>0</v>
      </c>
      <c r="Z825" s="136" t="str">
        <f t="shared" si="69"/>
        <v>60%</v>
      </c>
      <c r="AA825" s="138" t="str">
        <f t="shared" si="70"/>
        <v xml:space="preserve"> </v>
      </c>
    </row>
    <row r="826" spans="1:27" ht="15.75" hidden="1" x14ac:dyDescent="0.25">
      <c r="A826" s="3"/>
      <c r="B826" s="4"/>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7">
        <f t="shared" si="67"/>
        <v>0</v>
      </c>
      <c r="Y826" s="137">
        <f t="shared" si="68"/>
        <v>0</v>
      </c>
      <c r="Z826" s="136" t="str">
        <f t="shared" si="69"/>
        <v>60%</v>
      </c>
      <c r="AA826" s="138" t="str">
        <f t="shared" si="70"/>
        <v xml:space="preserve"> </v>
      </c>
    </row>
    <row r="827" spans="1:27" ht="15.75" hidden="1" x14ac:dyDescent="0.25">
      <c r="A827" s="3"/>
      <c r="B827" s="4"/>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7">
        <f t="shared" si="67"/>
        <v>0</v>
      </c>
      <c r="Y827" s="137">
        <f t="shared" si="68"/>
        <v>0</v>
      </c>
      <c r="Z827" s="136" t="str">
        <f t="shared" si="69"/>
        <v>60%</v>
      </c>
      <c r="AA827" s="138" t="str">
        <f t="shared" si="70"/>
        <v xml:space="preserve"> </v>
      </c>
    </row>
    <row r="828" spans="1:27" ht="15.75" hidden="1" x14ac:dyDescent="0.25">
      <c r="A828" s="3"/>
      <c r="B828" s="4"/>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7">
        <f t="shared" si="67"/>
        <v>0</v>
      </c>
      <c r="Y828" s="137">
        <f t="shared" si="68"/>
        <v>0</v>
      </c>
      <c r="Z828" s="136" t="str">
        <f t="shared" si="69"/>
        <v>60%</v>
      </c>
      <c r="AA828" s="138" t="str">
        <f t="shared" si="70"/>
        <v xml:space="preserve"> </v>
      </c>
    </row>
    <row r="829" spans="1:27" ht="15.75" hidden="1" x14ac:dyDescent="0.25">
      <c r="A829" s="3"/>
      <c r="B829" s="4"/>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7">
        <f t="shared" si="67"/>
        <v>0</v>
      </c>
      <c r="Y829" s="137">
        <f t="shared" si="68"/>
        <v>0</v>
      </c>
      <c r="Z829" s="136" t="str">
        <f t="shared" si="69"/>
        <v>60%</v>
      </c>
      <c r="AA829" s="138" t="str">
        <f t="shared" si="70"/>
        <v xml:space="preserve"> </v>
      </c>
    </row>
    <row r="830" spans="1:27" ht="15.75" hidden="1" x14ac:dyDescent="0.25">
      <c r="A830" s="3"/>
      <c r="B830" s="4"/>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7">
        <f t="shared" si="67"/>
        <v>0</v>
      </c>
      <c r="Y830" s="137">
        <f t="shared" si="68"/>
        <v>0</v>
      </c>
      <c r="Z830" s="136" t="str">
        <f t="shared" si="69"/>
        <v>60%</v>
      </c>
      <c r="AA830" s="138" t="str">
        <f t="shared" si="70"/>
        <v xml:space="preserve"> </v>
      </c>
    </row>
    <row r="831" spans="1:27" ht="15.75" hidden="1" x14ac:dyDescent="0.25">
      <c r="A831" s="3"/>
      <c r="B831" s="4"/>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7">
        <f t="shared" si="67"/>
        <v>0</v>
      </c>
      <c r="Y831" s="137">
        <f t="shared" si="68"/>
        <v>0</v>
      </c>
      <c r="Z831" s="136" t="str">
        <f t="shared" si="69"/>
        <v>60%</v>
      </c>
      <c r="AA831" s="138" t="str">
        <f t="shared" si="70"/>
        <v xml:space="preserve"> </v>
      </c>
    </row>
    <row r="832" spans="1:27" ht="15.75" hidden="1" x14ac:dyDescent="0.25">
      <c r="A832" s="3"/>
      <c r="B832" s="4"/>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7">
        <f t="shared" si="67"/>
        <v>0</v>
      </c>
      <c r="Y832" s="137">
        <f t="shared" si="68"/>
        <v>0</v>
      </c>
      <c r="Z832" s="136" t="str">
        <f t="shared" si="69"/>
        <v>60%</v>
      </c>
      <c r="AA832" s="138" t="str">
        <f t="shared" si="70"/>
        <v xml:space="preserve"> </v>
      </c>
    </row>
    <row r="833" spans="1:27" ht="15.75" hidden="1" x14ac:dyDescent="0.25">
      <c r="A833" s="3"/>
      <c r="B833" s="4"/>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7">
        <f t="shared" si="67"/>
        <v>0</v>
      </c>
      <c r="Y833" s="137">
        <f t="shared" si="68"/>
        <v>0</v>
      </c>
      <c r="Z833" s="136" t="str">
        <f t="shared" si="69"/>
        <v>60%</v>
      </c>
      <c r="AA833" s="138" t="str">
        <f t="shared" si="70"/>
        <v xml:space="preserve"> </v>
      </c>
    </row>
    <row r="834" spans="1:27" ht="15.75" hidden="1" x14ac:dyDescent="0.25">
      <c r="A834" s="3"/>
      <c r="B834" s="4"/>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7">
        <f t="shared" si="67"/>
        <v>0</v>
      </c>
      <c r="Y834" s="137">
        <f t="shared" si="68"/>
        <v>0</v>
      </c>
      <c r="Z834" s="136" t="str">
        <f t="shared" si="69"/>
        <v>60%</v>
      </c>
      <c r="AA834" s="138" t="str">
        <f t="shared" si="70"/>
        <v xml:space="preserve"> </v>
      </c>
    </row>
    <row r="835" spans="1:27" ht="15.75" hidden="1" x14ac:dyDescent="0.25">
      <c r="A835" s="3"/>
      <c r="B835" s="4"/>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7">
        <f t="shared" si="67"/>
        <v>0</v>
      </c>
      <c r="Y835" s="137">
        <f t="shared" si="68"/>
        <v>0</v>
      </c>
      <c r="Z835" s="136" t="str">
        <f t="shared" si="69"/>
        <v>60%</v>
      </c>
      <c r="AA835" s="138" t="str">
        <f t="shared" si="70"/>
        <v xml:space="preserve"> </v>
      </c>
    </row>
    <row r="836" spans="1:27" ht="15.75" hidden="1" x14ac:dyDescent="0.25">
      <c r="A836" s="3"/>
      <c r="B836" s="4"/>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7">
        <f t="shared" si="67"/>
        <v>0</v>
      </c>
      <c r="Y836" s="137">
        <f t="shared" si="68"/>
        <v>0</v>
      </c>
      <c r="Z836" s="136" t="str">
        <f t="shared" si="69"/>
        <v>60%</v>
      </c>
      <c r="AA836" s="138" t="str">
        <f t="shared" si="70"/>
        <v xml:space="preserve"> </v>
      </c>
    </row>
    <row r="837" spans="1:27" ht="15.75" hidden="1" x14ac:dyDescent="0.25">
      <c r="A837" s="3"/>
      <c r="B837" s="4"/>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7">
        <f t="shared" si="67"/>
        <v>0</v>
      </c>
      <c r="Y837" s="137">
        <f t="shared" si="68"/>
        <v>0</v>
      </c>
      <c r="Z837" s="136" t="str">
        <f t="shared" si="69"/>
        <v>60%</v>
      </c>
      <c r="AA837" s="138" t="str">
        <f t="shared" si="70"/>
        <v xml:space="preserve"> </v>
      </c>
    </row>
    <row r="838" spans="1:27" ht="15.75" hidden="1" x14ac:dyDescent="0.25">
      <c r="A838" s="3"/>
      <c r="B838" s="4"/>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7">
        <f t="shared" si="67"/>
        <v>0</v>
      </c>
      <c r="Y838" s="137">
        <f t="shared" si="68"/>
        <v>0</v>
      </c>
      <c r="Z838" s="136" t="str">
        <f t="shared" si="69"/>
        <v>60%</v>
      </c>
      <c r="AA838" s="138" t="str">
        <f t="shared" si="70"/>
        <v xml:space="preserve"> </v>
      </c>
    </row>
    <row r="839" spans="1:27" ht="15.75" hidden="1" x14ac:dyDescent="0.25">
      <c r="A839" s="3"/>
      <c r="B839" s="4"/>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7">
        <f t="shared" si="67"/>
        <v>0</v>
      </c>
      <c r="Y839" s="137">
        <f t="shared" si="68"/>
        <v>0</v>
      </c>
      <c r="Z839" s="136" t="str">
        <f t="shared" si="69"/>
        <v>60%</v>
      </c>
      <c r="AA839" s="138" t="str">
        <f t="shared" si="70"/>
        <v xml:space="preserve"> </v>
      </c>
    </row>
    <row r="840" spans="1:27" ht="15.75" hidden="1" x14ac:dyDescent="0.25">
      <c r="A840" s="3"/>
      <c r="B840" s="4"/>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7">
        <f t="shared" si="67"/>
        <v>0</v>
      </c>
      <c r="Y840" s="137">
        <f t="shared" si="68"/>
        <v>0</v>
      </c>
      <c r="Z840" s="136" t="str">
        <f t="shared" si="69"/>
        <v>60%</v>
      </c>
      <c r="AA840" s="138" t="str">
        <f t="shared" si="70"/>
        <v xml:space="preserve"> </v>
      </c>
    </row>
    <row r="841" spans="1:27" ht="15.75" hidden="1" x14ac:dyDescent="0.25">
      <c r="A841" s="3"/>
      <c r="B841" s="4"/>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7">
        <f t="shared" si="67"/>
        <v>0</v>
      </c>
      <c r="Y841" s="137">
        <f t="shared" si="68"/>
        <v>0</v>
      </c>
      <c r="Z841" s="136" t="str">
        <f t="shared" si="69"/>
        <v>60%</v>
      </c>
      <c r="AA841" s="138" t="str">
        <f t="shared" si="70"/>
        <v xml:space="preserve"> </v>
      </c>
    </row>
    <row r="842" spans="1:27" ht="15.75" hidden="1" x14ac:dyDescent="0.25">
      <c r="A842" s="3"/>
      <c r="B842" s="4"/>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7">
        <f t="shared" si="67"/>
        <v>0</v>
      </c>
      <c r="Y842" s="137">
        <f t="shared" si="68"/>
        <v>0</v>
      </c>
      <c r="Z842" s="136" t="str">
        <f t="shared" si="69"/>
        <v>60%</v>
      </c>
      <c r="AA842" s="138" t="str">
        <f t="shared" si="70"/>
        <v xml:space="preserve"> </v>
      </c>
    </row>
    <row r="843" spans="1:27" ht="15.75" hidden="1" x14ac:dyDescent="0.25">
      <c r="A843" s="3"/>
      <c r="B843" s="4"/>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7">
        <f t="shared" si="67"/>
        <v>0</v>
      </c>
      <c r="Y843" s="137">
        <f t="shared" si="68"/>
        <v>0</v>
      </c>
      <c r="Z843" s="136" t="str">
        <f t="shared" si="69"/>
        <v>60%</v>
      </c>
      <c r="AA843" s="138" t="str">
        <f t="shared" si="70"/>
        <v xml:space="preserve"> </v>
      </c>
    </row>
    <row r="844" spans="1:27" ht="15.75" hidden="1" x14ac:dyDescent="0.25">
      <c r="A844" s="3"/>
      <c r="B844" s="4"/>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7">
        <f t="shared" si="67"/>
        <v>0</v>
      </c>
      <c r="Y844" s="137">
        <f t="shared" si="68"/>
        <v>0</v>
      </c>
      <c r="Z844" s="136" t="str">
        <f t="shared" si="69"/>
        <v>60%</v>
      </c>
      <c r="AA844" s="138" t="str">
        <f t="shared" si="70"/>
        <v xml:space="preserve"> </v>
      </c>
    </row>
    <row r="845" spans="1:27" ht="15.75" hidden="1" x14ac:dyDescent="0.25">
      <c r="A845" s="3"/>
      <c r="B845" s="4"/>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7">
        <f t="shared" si="67"/>
        <v>0</v>
      </c>
      <c r="Y845" s="137">
        <f t="shared" si="68"/>
        <v>0</v>
      </c>
      <c r="Z845" s="136" t="str">
        <f t="shared" si="69"/>
        <v>60%</v>
      </c>
      <c r="AA845" s="138" t="str">
        <f t="shared" si="70"/>
        <v xml:space="preserve"> </v>
      </c>
    </row>
    <row r="846" spans="1:27" ht="15.75" hidden="1" x14ac:dyDescent="0.25">
      <c r="A846" s="3"/>
      <c r="B846" s="4"/>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7">
        <f t="shared" si="67"/>
        <v>0</v>
      </c>
      <c r="Y846" s="137">
        <f t="shared" si="68"/>
        <v>0</v>
      </c>
      <c r="Z846" s="136" t="str">
        <f t="shared" si="69"/>
        <v>60%</v>
      </c>
      <c r="AA846" s="138" t="str">
        <f t="shared" si="70"/>
        <v xml:space="preserve"> </v>
      </c>
    </row>
    <row r="847" spans="1:27" ht="15.75" hidden="1" x14ac:dyDescent="0.25">
      <c r="A847" s="3"/>
      <c r="B847" s="4"/>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7">
        <f t="shared" si="67"/>
        <v>0</v>
      </c>
      <c r="Y847" s="137">
        <f t="shared" si="68"/>
        <v>0</v>
      </c>
      <c r="Z847" s="136" t="str">
        <f t="shared" si="69"/>
        <v>60%</v>
      </c>
      <c r="AA847" s="138" t="str">
        <f t="shared" si="70"/>
        <v xml:space="preserve"> </v>
      </c>
    </row>
    <row r="848" spans="1:27" ht="15.75" hidden="1" x14ac:dyDescent="0.25">
      <c r="A848" s="3"/>
      <c r="B848" s="4"/>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7">
        <f t="shared" si="67"/>
        <v>0</v>
      </c>
      <c r="Y848" s="137">
        <f t="shared" si="68"/>
        <v>0</v>
      </c>
      <c r="Z848" s="136" t="str">
        <f t="shared" si="69"/>
        <v>60%</v>
      </c>
      <c r="AA848" s="138" t="str">
        <f t="shared" si="70"/>
        <v xml:space="preserve"> </v>
      </c>
    </row>
    <row r="849" spans="1:27" ht="15.75" hidden="1" x14ac:dyDescent="0.25">
      <c r="A849" s="3"/>
      <c r="B849" s="4"/>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7">
        <f t="shared" si="67"/>
        <v>0</v>
      </c>
      <c r="Y849" s="137">
        <f t="shared" si="68"/>
        <v>0</v>
      </c>
      <c r="Z849" s="136" t="str">
        <f t="shared" si="69"/>
        <v>60%</v>
      </c>
      <c r="AA849" s="138" t="str">
        <f t="shared" si="70"/>
        <v xml:space="preserve"> </v>
      </c>
    </row>
    <row r="850" spans="1:27" ht="15.75" hidden="1" x14ac:dyDescent="0.25">
      <c r="A850" s="3"/>
      <c r="B850" s="4"/>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7">
        <f t="shared" si="67"/>
        <v>0</v>
      </c>
      <c r="Y850" s="137">
        <f t="shared" si="68"/>
        <v>0</v>
      </c>
      <c r="Z850" s="136" t="str">
        <f t="shared" si="69"/>
        <v>60%</v>
      </c>
      <c r="AA850" s="138" t="str">
        <f t="shared" si="70"/>
        <v xml:space="preserve"> </v>
      </c>
    </row>
    <row r="851" spans="1:27" ht="15.75" hidden="1" x14ac:dyDescent="0.25">
      <c r="A851" s="3"/>
      <c r="B851" s="4"/>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7">
        <f t="shared" si="67"/>
        <v>0</v>
      </c>
      <c r="Y851" s="137">
        <f t="shared" si="68"/>
        <v>0</v>
      </c>
      <c r="Z851" s="136" t="str">
        <f t="shared" si="69"/>
        <v>60%</v>
      </c>
      <c r="AA851" s="138" t="str">
        <f t="shared" si="70"/>
        <v xml:space="preserve"> </v>
      </c>
    </row>
    <row r="852" spans="1:27" ht="15.75" hidden="1" x14ac:dyDescent="0.25">
      <c r="A852" s="3"/>
      <c r="B852" s="4"/>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7">
        <f t="shared" si="67"/>
        <v>0</v>
      </c>
      <c r="Y852" s="137">
        <f t="shared" si="68"/>
        <v>0</v>
      </c>
      <c r="Z852" s="136" t="str">
        <f t="shared" si="69"/>
        <v>60%</v>
      </c>
      <c r="AA852" s="138" t="str">
        <f t="shared" si="70"/>
        <v xml:space="preserve"> </v>
      </c>
    </row>
    <row r="853" spans="1:27" ht="15.75" hidden="1" x14ac:dyDescent="0.25">
      <c r="A853" s="3"/>
      <c r="B853" s="4"/>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7">
        <f t="shared" si="67"/>
        <v>0</v>
      </c>
      <c r="Y853" s="137">
        <f t="shared" si="68"/>
        <v>0</v>
      </c>
      <c r="Z853" s="136" t="str">
        <f t="shared" si="69"/>
        <v>60%</v>
      </c>
      <c r="AA853" s="138" t="str">
        <f t="shared" si="70"/>
        <v xml:space="preserve"> </v>
      </c>
    </row>
    <row r="854" spans="1:27" ht="15.75" hidden="1" x14ac:dyDescent="0.25">
      <c r="A854" s="3"/>
      <c r="B854" s="4"/>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7">
        <f t="shared" si="67"/>
        <v>0</v>
      </c>
      <c r="Y854" s="137">
        <f t="shared" si="68"/>
        <v>0</v>
      </c>
      <c r="Z854" s="136" t="str">
        <f t="shared" si="69"/>
        <v>60%</v>
      </c>
      <c r="AA854" s="138" t="str">
        <f t="shared" si="70"/>
        <v xml:space="preserve"> </v>
      </c>
    </row>
    <row r="855" spans="1:27" ht="15.75" hidden="1" x14ac:dyDescent="0.25">
      <c r="A855" s="3"/>
      <c r="B855" s="4"/>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7">
        <f t="shared" si="67"/>
        <v>0</v>
      </c>
      <c r="Y855" s="137">
        <f t="shared" si="68"/>
        <v>0</v>
      </c>
      <c r="Z855" s="136" t="str">
        <f t="shared" si="69"/>
        <v>60%</v>
      </c>
      <c r="AA855" s="138" t="str">
        <f t="shared" si="70"/>
        <v xml:space="preserve"> </v>
      </c>
    </row>
    <row r="856" spans="1:27" ht="15.75" hidden="1" x14ac:dyDescent="0.25">
      <c r="A856" s="3"/>
      <c r="B856" s="4"/>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7">
        <f t="shared" si="67"/>
        <v>0</v>
      </c>
      <c r="Y856" s="137">
        <f t="shared" si="68"/>
        <v>0</v>
      </c>
      <c r="Z856" s="136" t="str">
        <f t="shared" si="69"/>
        <v>60%</v>
      </c>
      <c r="AA856" s="138" t="str">
        <f t="shared" si="70"/>
        <v xml:space="preserve"> </v>
      </c>
    </row>
    <row r="857" spans="1:27" ht="15.75" hidden="1" x14ac:dyDescent="0.25">
      <c r="A857" s="3"/>
      <c r="B857" s="4"/>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7">
        <f t="shared" si="67"/>
        <v>0</v>
      </c>
      <c r="Y857" s="137">
        <f t="shared" si="68"/>
        <v>0</v>
      </c>
      <c r="Z857" s="136" t="str">
        <f t="shared" si="69"/>
        <v>60%</v>
      </c>
      <c r="AA857" s="138" t="str">
        <f t="shared" si="70"/>
        <v xml:space="preserve"> </v>
      </c>
    </row>
    <row r="858" spans="1:27" ht="15.75" hidden="1" x14ac:dyDescent="0.25">
      <c r="A858" s="3"/>
      <c r="B858" s="4"/>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7">
        <f t="shared" si="67"/>
        <v>0</v>
      </c>
      <c r="Y858" s="137">
        <f t="shared" si="68"/>
        <v>0</v>
      </c>
      <c r="Z858" s="136" t="str">
        <f t="shared" si="69"/>
        <v>60%</v>
      </c>
      <c r="AA858" s="138" t="str">
        <f t="shared" si="70"/>
        <v xml:space="preserve"> </v>
      </c>
    </row>
    <row r="859" spans="1:27" ht="15.75" hidden="1" x14ac:dyDescent="0.25">
      <c r="A859" s="3"/>
      <c r="B859" s="4"/>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7">
        <f t="shared" si="67"/>
        <v>0</v>
      </c>
      <c r="Y859" s="137">
        <f t="shared" si="68"/>
        <v>0</v>
      </c>
      <c r="Z859" s="136" t="str">
        <f t="shared" si="69"/>
        <v>60%</v>
      </c>
      <c r="AA859" s="138" t="str">
        <f t="shared" si="70"/>
        <v xml:space="preserve"> </v>
      </c>
    </row>
    <row r="860" spans="1:27" ht="15.75" hidden="1" x14ac:dyDescent="0.25">
      <c r="A860" s="3"/>
      <c r="B860" s="4"/>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7">
        <f t="shared" si="67"/>
        <v>0</v>
      </c>
      <c r="Y860" s="137">
        <f t="shared" si="68"/>
        <v>0</v>
      </c>
      <c r="Z860" s="136" t="str">
        <f t="shared" si="69"/>
        <v>60%</v>
      </c>
      <c r="AA860" s="138" t="str">
        <f t="shared" si="70"/>
        <v xml:space="preserve"> </v>
      </c>
    </row>
    <row r="861" spans="1:27" ht="15.75" hidden="1" x14ac:dyDescent="0.25">
      <c r="A861" s="3"/>
      <c r="B861" s="4"/>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7">
        <f t="shared" si="67"/>
        <v>0</v>
      </c>
      <c r="Y861" s="137">
        <f t="shared" si="68"/>
        <v>0</v>
      </c>
      <c r="Z861" s="136" t="str">
        <f t="shared" si="69"/>
        <v>60%</v>
      </c>
      <c r="AA861" s="138" t="str">
        <f t="shared" si="70"/>
        <v xml:space="preserve"> </v>
      </c>
    </row>
    <row r="862" spans="1:27" ht="15.75" hidden="1" x14ac:dyDescent="0.25">
      <c r="A862" s="3"/>
      <c r="B862" s="4"/>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7">
        <f t="shared" si="67"/>
        <v>0</v>
      </c>
      <c r="Y862" s="137">
        <f t="shared" si="68"/>
        <v>0</v>
      </c>
      <c r="Z862" s="136" t="str">
        <f t="shared" si="69"/>
        <v>60%</v>
      </c>
      <c r="AA862" s="138" t="str">
        <f t="shared" si="70"/>
        <v xml:space="preserve"> </v>
      </c>
    </row>
    <row r="863" spans="1:27" ht="15.75" hidden="1" x14ac:dyDescent="0.25">
      <c r="A863" s="3"/>
      <c r="B863" s="4"/>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7">
        <f t="shared" si="67"/>
        <v>0</v>
      </c>
      <c r="Y863" s="137">
        <f t="shared" si="68"/>
        <v>0</v>
      </c>
      <c r="Z863" s="136" t="str">
        <f t="shared" si="69"/>
        <v>60%</v>
      </c>
      <c r="AA863" s="138" t="str">
        <f t="shared" si="70"/>
        <v xml:space="preserve"> </v>
      </c>
    </row>
    <row r="864" spans="1:27" ht="15.75" hidden="1" x14ac:dyDescent="0.25">
      <c r="A864" s="3"/>
      <c r="B864" s="4"/>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7">
        <f t="shared" si="67"/>
        <v>0</v>
      </c>
      <c r="Y864" s="137">
        <f t="shared" si="68"/>
        <v>0</v>
      </c>
      <c r="Z864" s="136" t="str">
        <f t="shared" si="69"/>
        <v>60%</v>
      </c>
      <c r="AA864" s="138" t="str">
        <f t="shared" si="70"/>
        <v xml:space="preserve"> </v>
      </c>
    </row>
    <row r="865" spans="1:27" ht="15.75" hidden="1" x14ac:dyDescent="0.25">
      <c r="A865" s="3"/>
      <c r="B865" s="4"/>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7">
        <f t="shared" si="67"/>
        <v>0</v>
      </c>
      <c r="Y865" s="137">
        <f t="shared" si="68"/>
        <v>0</v>
      </c>
      <c r="Z865" s="136" t="str">
        <f t="shared" si="69"/>
        <v>60%</v>
      </c>
      <c r="AA865" s="138" t="str">
        <f t="shared" si="70"/>
        <v xml:space="preserve"> </v>
      </c>
    </row>
    <row r="866" spans="1:27" ht="15.75" hidden="1" x14ac:dyDescent="0.25">
      <c r="A866" s="3"/>
      <c r="B866" s="4"/>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7">
        <f t="shared" si="67"/>
        <v>0</v>
      </c>
      <c r="Y866" s="137">
        <f t="shared" si="68"/>
        <v>0</v>
      </c>
      <c r="Z866" s="136" t="str">
        <f t="shared" si="69"/>
        <v>60%</v>
      </c>
      <c r="AA866" s="138" t="str">
        <f t="shared" si="70"/>
        <v xml:space="preserve"> </v>
      </c>
    </row>
    <row r="867" spans="1:27" ht="15.75" hidden="1" x14ac:dyDescent="0.25">
      <c r="A867" s="3"/>
      <c r="B867" s="4"/>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7">
        <f t="shared" si="67"/>
        <v>0</v>
      </c>
      <c r="Y867" s="137">
        <f t="shared" si="68"/>
        <v>0</v>
      </c>
      <c r="Z867" s="136" t="str">
        <f t="shared" si="69"/>
        <v>60%</v>
      </c>
      <c r="AA867" s="138" t="str">
        <f t="shared" si="70"/>
        <v xml:space="preserve"> </v>
      </c>
    </row>
    <row r="868" spans="1:27" ht="15.75" hidden="1" x14ac:dyDescent="0.25">
      <c r="A868" s="3"/>
      <c r="B868" s="4"/>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7">
        <f t="shared" si="67"/>
        <v>0</v>
      </c>
      <c r="Y868" s="137">
        <f t="shared" si="68"/>
        <v>0</v>
      </c>
      <c r="Z868" s="136" t="str">
        <f t="shared" si="69"/>
        <v>60%</v>
      </c>
      <c r="AA868" s="138" t="str">
        <f t="shared" si="70"/>
        <v xml:space="preserve"> </v>
      </c>
    </row>
    <row r="869" spans="1:27" ht="15.75" hidden="1" x14ac:dyDescent="0.25">
      <c r="A869" s="3"/>
      <c r="B869" s="4"/>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7">
        <f t="shared" si="67"/>
        <v>0</v>
      </c>
      <c r="Y869" s="137">
        <f t="shared" si="68"/>
        <v>0</v>
      </c>
      <c r="Z869" s="136" t="str">
        <f t="shared" si="69"/>
        <v>60%</v>
      </c>
      <c r="AA869" s="138" t="str">
        <f t="shared" si="70"/>
        <v xml:space="preserve"> </v>
      </c>
    </row>
    <row r="870" spans="1:27" ht="15.75" hidden="1" x14ac:dyDescent="0.25">
      <c r="A870" s="3"/>
      <c r="B870" s="4"/>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7">
        <f t="shared" si="67"/>
        <v>0</v>
      </c>
      <c r="Y870" s="137">
        <f t="shared" si="68"/>
        <v>0</v>
      </c>
      <c r="Z870" s="136" t="str">
        <f t="shared" si="69"/>
        <v>60%</v>
      </c>
      <c r="AA870" s="138" t="str">
        <f t="shared" si="70"/>
        <v xml:space="preserve"> </v>
      </c>
    </row>
    <row r="871" spans="1:27" ht="15.75" hidden="1" x14ac:dyDescent="0.25">
      <c r="A871" s="3"/>
      <c r="B871" s="4"/>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7">
        <f t="shared" si="67"/>
        <v>0</v>
      </c>
      <c r="Y871" s="137">
        <f t="shared" si="68"/>
        <v>0</v>
      </c>
      <c r="Z871" s="136" t="str">
        <f t="shared" si="69"/>
        <v>60%</v>
      </c>
      <c r="AA871" s="138" t="str">
        <f t="shared" si="70"/>
        <v xml:space="preserve"> </v>
      </c>
    </row>
    <row r="872" spans="1:27" ht="15.75" hidden="1" x14ac:dyDescent="0.25">
      <c r="A872" s="3"/>
      <c r="B872" s="4"/>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7">
        <f t="shared" si="67"/>
        <v>0</v>
      </c>
      <c r="Y872" s="137">
        <f t="shared" si="68"/>
        <v>0</v>
      </c>
      <c r="Z872" s="136" t="str">
        <f t="shared" si="69"/>
        <v>60%</v>
      </c>
      <c r="AA872" s="138" t="str">
        <f t="shared" si="70"/>
        <v xml:space="preserve"> </v>
      </c>
    </row>
    <row r="873" spans="1:27" ht="15.75" hidden="1" x14ac:dyDescent="0.25">
      <c r="A873" s="3"/>
      <c r="B873" s="4"/>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7">
        <f t="shared" si="67"/>
        <v>0</v>
      </c>
      <c r="Y873" s="137">
        <f t="shared" si="68"/>
        <v>0</v>
      </c>
      <c r="Z873" s="136" t="str">
        <f t="shared" si="69"/>
        <v>60%</v>
      </c>
      <c r="AA873" s="138" t="str">
        <f t="shared" si="70"/>
        <v xml:space="preserve"> </v>
      </c>
    </row>
    <row r="874" spans="1:27" ht="15.75" hidden="1" x14ac:dyDescent="0.25">
      <c r="A874" s="3"/>
      <c r="B874" s="4"/>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7">
        <f t="shared" si="67"/>
        <v>0</v>
      </c>
      <c r="Y874" s="137">
        <f t="shared" si="68"/>
        <v>0</v>
      </c>
      <c r="Z874" s="136" t="str">
        <f t="shared" si="69"/>
        <v>60%</v>
      </c>
      <c r="AA874" s="138" t="str">
        <f t="shared" si="70"/>
        <v xml:space="preserve"> </v>
      </c>
    </row>
    <row r="875" spans="1:27" ht="15.75" hidden="1" x14ac:dyDescent="0.25">
      <c r="A875" s="3"/>
      <c r="B875" s="4"/>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7">
        <f t="shared" si="67"/>
        <v>0</v>
      </c>
      <c r="Y875" s="137">
        <f t="shared" si="68"/>
        <v>0</v>
      </c>
      <c r="Z875" s="136" t="str">
        <f t="shared" si="69"/>
        <v>60%</v>
      </c>
      <c r="AA875" s="138" t="str">
        <f t="shared" si="70"/>
        <v xml:space="preserve"> </v>
      </c>
    </row>
    <row r="876" spans="1:27" ht="15.75" hidden="1" x14ac:dyDescent="0.25">
      <c r="A876" s="3"/>
      <c r="B876" s="4"/>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7">
        <f t="shared" si="67"/>
        <v>0</v>
      </c>
      <c r="Y876" s="137">
        <f t="shared" si="68"/>
        <v>0</v>
      </c>
      <c r="Z876" s="136" t="str">
        <f t="shared" si="69"/>
        <v>60%</v>
      </c>
      <c r="AA876" s="138" t="str">
        <f t="shared" si="70"/>
        <v xml:space="preserve"> </v>
      </c>
    </row>
    <row r="877" spans="1:27" ht="15.75" hidden="1" x14ac:dyDescent="0.25">
      <c r="A877" s="3"/>
      <c r="B877" s="4"/>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7">
        <f t="shared" si="67"/>
        <v>0</v>
      </c>
      <c r="Y877" s="137">
        <f t="shared" si="68"/>
        <v>0</v>
      </c>
      <c r="Z877" s="136" t="str">
        <f t="shared" si="69"/>
        <v>60%</v>
      </c>
      <c r="AA877" s="138" t="str">
        <f t="shared" si="70"/>
        <v xml:space="preserve"> </v>
      </c>
    </row>
    <row r="878" spans="1:27" ht="15.75" hidden="1" x14ac:dyDescent="0.25">
      <c r="A878" s="3"/>
      <c r="B878" s="4"/>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7">
        <f t="shared" si="67"/>
        <v>0</v>
      </c>
      <c r="Y878" s="137">
        <f t="shared" si="68"/>
        <v>0</v>
      </c>
      <c r="Z878" s="136" t="str">
        <f t="shared" si="69"/>
        <v>60%</v>
      </c>
      <c r="AA878" s="138" t="str">
        <f t="shared" si="70"/>
        <v xml:space="preserve"> </v>
      </c>
    </row>
    <row r="879" spans="1:27" ht="15.75" hidden="1" x14ac:dyDescent="0.25">
      <c r="A879" s="3"/>
      <c r="B879" s="4"/>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7">
        <f t="shared" si="67"/>
        <v>0</v>
      </c>
      <c r="Y879" s="137">
        <f t="shared" si="68"/>
        <v>0</v>
      </c>
      <c r="Z879" s="136" t="str">
        <f t="shared" si="69"/>
        <v>60%</v>
      </c>
      <c r="AA879" s="138" t="str">
        <f t="shared" si="70"/>
        <v xml:space="preserve"> </v>
      </c>
    </row>
    <row r="880" spans="1:27" ht="15.75" hidden="1" x14ac:dyDescent="0.25">
      <c r="A880" s="3"/>
      <c r="B880" s="4"/>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7">
        <f t="shared" si="67"/>
        <v>0</v>
      </c>
      <c r="Y880" s="137">
        <f t="shared" si="68"/>
        <v>0</v>
      </c>
      <c r="Z880" s="136" t="str">
        <f t="shared" si="69"/>
        <v>60%</v>
      </c>
      <c r="AA880" s="138" t="str">
        <f t="shared" si="70"/>
        <v xml:space="preserve"> </v>
      </c>
    </row>
    <row r="881" spans="1:27" ht="15.75" hidden="1" x14ac:dyDescent="0.25">
      <c r="A881" s="3"/>
      <c r="B881" s="4"/>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7">
        <f t="shared" si="67"/>
        <v>0</v>
      </c>
      <c r="Y881" s="137">
        <f t="shared" si="68"/>
        <v>0</v>
      </c>
      <c r="Z881" s="136" t="str">
        <f t="shared" si="69"/>
        <v>60%</v>
      </c>
      <c r="AA881" s="138" t="str">
        <f t="shared" si="70"/>
        <v xml:space="preserve"> </v>
      </c>
    </row>
    <row r="882" spans="1:27" ht="15.75" hidden="1" x14ac:dyDescent="0.25">
      <c r="A882" s="3"/>
      <c r="B882" s="4"/>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7">
        <f t="shared" si="67"/>
        <v>0</v>
      </c>
      <c r="Y882" s="137">
        <f t="shared" si="68"/>
        <v>0</v>
      </c>
      <c r="Z882" s="136" t="str">
        <f t="shared" si="69"/>
        <v>60%</v>
      </c>
      <c r="AA882" s="138" t="str">
        <f t="shared" si="70"/>
        <v xml:space="preserve"> </v>
      </c>
    </row>
    <row r="883" spans="1:27" ht="15.75" hidden="1" x14ac:dyDescent="0.25">
      <c r="A883" s="3"/>
      <c r="B883" s="4"/>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7">
        <f t="shared" si="67"/>
        <v>0</v>
      </c>
      <c r="Y883" s="137">
        <f t="shared" si="68"/>
        <v>0</v>
      </c>
      <c r="Z883" s="136" t="str">
        <f t="shared" si="69"/>
        <v>60%</v>
      </c>
      <c r="AA883" s="138" t="str">
        <f t="shared" si="70"/>
        <v xml:space="preserve"> </v>
      </c>
    </row>
    <row r="884" spans="1:27" ht="15.75" hidden="1" x14ac:dyDescent="0.25">
      <c r="A884" s="3"/>
      <c r="B884" s="4"/>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7">
        <f t="shared" si="67"/>
        <v>0</v>
      </c>
      <c r="Y884" s="137">
        <f t="shared" si="68"/>
        <v>0</v>
      </c>
      <c r="Z884" s="136" t="str">
        <f t="shared" si="69"/>
        <v>60%</v>
      </c>
      <c r="AA884" s="138" t="str">
        <f t="shared" si="70"/>
        <v xml:space="preserve"> </v>
      </c>
    </row>
    <row r="885" spans="1:27" ht="15.75" hidden="1" x14ac:dyDescent="0.25">
      <c r="A885" s="3"/>
      <c r="B885" s="4"/>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7">
        <f t="shared" si="67"/>
        <v>0</v>
      </c>
      <c r="Y885" s="137">
        <f t="shared" si="68"/>
        <v>0</v>
      </c>
      <c r="Z885" s="136" t="str">
        <f t="shared" si="69"/>
        <v>60%</v>
      </c>
      <c r="AA885" s="138" t="str">
        <f t="shared" si="70"/>
        <v xml:space="preserve"> </v>
      </c>
    </row>
    <row r="886" spans="1:27" ht="15.75" hidden="1" x14ac:dyDescent="0.25">
      <c r="A886" s="3"/>
      <c r="B886" s="4"/>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7">
        <f t="shared" si="67"/>
        <v>0</v>
      </c>
      <c r="Y886" s="137">
        <f t="shared" si="68"/>
        <v>0</v>
      </c>
      <c r="Z886" s="136" t="str">
        <f t="shared" si="69"/>
        <v>60%</v>
      </c>
      <c r="AA886" s="138" t="str">
        <f t="shared" si="70"/>
        <v xml:space="preserve"> </v>
      </c>
    </row>
    <row r="887" spans="1:27" ht="15.75" hidden="1" x14ac:dyDescent="0.25">
      <c r="A887" s="3"/>
      <c r="B887" s="4"/>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7">
        <f t="shared" ref="X887:X950" si="71">COUNTIF(E887:W887,"SI")</f>
        <v>0</v>
      </c>
      <c r="Y887" s="137">
        <f t="shared" ref="Y887:Y950" si="72">COUNTIF(E887:X887,"NO")</f>
        <v>0</v>
      </c>
      <c r="Z887" s="136" t="str">
        <f t="shared" ref="Z887:Z950" si="73">IF(X887&lt;=5,"60%",IF(X887&lt;=11,"80%","100%"))</f>
        <v>60%</v>
      </c>
      <c r="AA887" s="138" t="str">
        <f t="shared" ref="AA887:AA950" si="74">IF(T887="SI","Catastrófico",(IF(X887=0," ",(IF(X887&lt;=5,"Moderado",IF(X887&lt;=11,"Mayor",IF(X887&gt;=12,"Catastrófico")))))))</f>
        <v xml:space="preserve"> </v>
      </c>
    </row>
    <row r="888" spans="1:27" ht="15.75" hidden="1" x14ac:dyDescent="0.25">
      <c r="A888" s="3"/>
      <c r="B888" s="4"/>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7">
        <f t="shared" si="71"/>
        <v>0</v>
      </c>
      <c r="Y888" s="137">
        <f t="shared" si="72"/>
        <v>0</v>
      </c>
      <c r="Z888" s="136" t="str">
        <f t="shared" si="73"/>
        <v>60%</v>
      </c>
      <c r="AA888" s="138" t="str">
        <f t="shared" si="74"/>
        <v xml:space="preserve"> </v>
      </c>
    </row>
    <row r="889" spans="1:27" ht="15.75" hidden="1" x14ac:dyDescent="0.25">
      <c r="A889" s="3"/>
      <c r="B889" s="4"/>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7">
        <f t="shared" si="71"/>
        <v>0</v>
      </c>
      <c r="Y889" s="137">
        <f t="shared" si="72"/>
        <v>0</v>
      </c>
      <c r="Z889" s="136" t="str">
        <f t="shared" si="73"/>
        <v>60%</v>
      </c>
      <c r="AA889" s="138" t="str">
        <f t="shared" si="74"/>
        <v xml:space="preserve"> </v>
      </c>
    </row>
    <row r="890" spans="1:27" ht="15.75" hidden="1" x14ac:dyDescent="0.25">
      <c r="A890" s="3"/>
      <c r="B890" s="4"/>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7">
        <f t="shared" si="71"/>
        <v>0</v>
      </c>
      <c r="Y890" s="137">
        <f t="shared" si="72"/>
        <v>0</v>
      </c>
      <c r="Z890" s="136" t="str">
        <f t="shared" si="73"/>
        <v>60%</v>
      </c>
      <c r="AA890" s="138" t="str">
        <f t="shared" si="74"/>
        <v xml:space="preserve"> </v>
      </c>
    </row>
    <row r="891" spans="1:27" ht="15.75" hidden="1" x14ac:dyDescent="0.25">
      <c r="A891" s="3"/>
      <c r="B891" s="4"/>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7">
        <f t="shared" si="71"/>
        <v>0</v>
      </c>
      <c r="Y891" s="137">
        <f t="shared" si="72"/>
        <v>0</v>
      </c>
      <c r="Z891" s="136" t="str">
        <f t="shared" si="73"/>
        <v>60%</v>
      </c>
      <c r="AA891" s="138" t="str">
        <f t="shared" si="74"/>
        <v xml:space="preserve"> </v>
      </c>
    </row>
    <row r="892" spans="1:27" ht="15.75" hidden="1" x14ac:dyDescent="0.25">
      <c r="A892" s="3"/>
      <c r="B892" s="4"/>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7">
        <f t="shared" si="71"/>
        <v>0</v>
      </c>
      <c r="Y892" s="137">
        <f t="shared" si="72"/>
        <v>0</v>
      </c>
      <c r="Z892" s="136" t="str">
        <f t="shared" si="73"/>
        <v>60%</v>
      </c>
      <c r="AA892" s="138" t="str">
        <f t="shared" si="74"/>
        <v xml:space="preserve"> </v>
      </c>
    </row>
    <row r="893" spans="1:27" ht="15.75" hidden="1" x14ac:dyDescent="0.25">
      <c r="A893" s="3"/>
      <c r="B893" s="4"/>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7">
        <f t="shared" si="71"/>
        <v>0</v>
      </c>
      <c r="Y893" s="137">
        <f t="shared" si="72"/>
        <v>0</v>
      </c>
      <c r="Z893" s="136" t="str">
        <f t="shared" si="73"/>
        <v>60%</v>
      </c>
      <c r="AA893" s="138" t="str">
        <f t="shared" si="74"/>
        <v xml:space="preserve"> </v>
      </c>
    </row>
    <row r="894" spans="1:27" ht="15.75" hidden="1" x14ac:dyDescent="0.25">
      <c r="A894" s="3"/>
      <c r="B894" s="4"/>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7">
        <f t="shared" si="71"/>
        <v>0</v>
      </c>
      <c r="Y894" s="137">
        <f t="shared" si="72"/>
        <v>0</v>
      </c>
      <c r="Z894" s="136" t="str">
        <f t="shared" si="73"/>
        <v>60%</v>
      </c>
      <c r="AA894" s="138" t="str">
        <f t="shared" si="74"/>
        <v xml:space="preserve"> </v>
      </c>
    </row>
    <row r="895" spans="1:27" ht="15.75" hidden="1" x14ac:dyDescent="0.25">
      <c r="A895" s="3"/>
      <c r="B895" s="4"/>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7">
        <f t="shared" si="71"/>
        <v>0</v>
      </c>
      <c r="Y895" s="137">
        <f t="shared" si="72"/>
        <v>0</v>
      </c>
      <c r="Z895" s="136" t="str">
        <f t="shared" si="73"/>
        <v>60%</v>
      </c>
      <c r="AA895" s="138" t="str">
        <f t="shared" si="74"/>
        <v xml:space="preserve"> </v>
      </c>
    </row>
    <row r="896" spans="1:27" ht="15.75" hidden="1" x14ac:dyDescent="0.25">
      <c r="A896" s="3"/>
      <c r="B896" s="4"/>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7">
        <f t="shared" si="71"/>
        <v>0</v>
      </c>
      <c r="Y896" s="137">
        <f t="shared" si="72"/>
        <v>0</v>
      </c>
      <c r="Z896" s="136" t="str">
        <f t="shared" si="73"/>
        <v>60%</v>
      </c>
      <c r="AA896" s="138" t="str">
        <f t="shared" si="74"/>
        <v xml:space="preserve"> </v>
      </c>
    </row>
    <row r="897" spans="1:27" ht="15.75" hidden="1" x14ac:dyDescent="0.25">
      <c r="A897" s="3"/>
      <c r="B897" s="4"/>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7">
        <f t="shared" si="71"/>
        <v>0</v>
      </c>
      <c r="Y897" s="137">
        <f t="shared" si="72"/>
        <v>0</v>
      </c>
      <c r="Z897" s="136" t="str">
        <f t="shared" si="73"/>
        <v>60%</v>
      </c>
      <c r="AA897" s="138" t="str">
        <f t="shared" si="74"/>
        <v xml:space="preserve"> </v>
      </c>
    </row>
    <row r="898" spans="1:27" ht="15.75" hidden="1" x14ac:dyDescent="0.25">
      <c r="A898" s="3"/>
      <c r="B898" s="4"/>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7">
        <f t="shared" si="71"/>
        <v>0</v>
      </c>
      <c r="Y898" s="137">
        <f t="shared" si="72"/>
        <v>0</v>
      </c>
      <c r="Z898" s="136" t="str">
        <f t="shared" si="73"/>
        <v>60%</v>
      </c>
      <c r="AA898" s="138" t="str">
        <f t="shared" si="74"/>
        <v xml:space="preserve"> </v>
      </c>
    </row>
    <row r="899" spans="1:27" ht="15.75" hidden="1" x14ac:dyDescent="0.25">
      <c r="A899" s="3"/>
      <c r="B899" s="4"/>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7">
        <f t="shared" si="71"/>
        <v>0</v>
      </c>
      <c r="Y899" s="137">
        <f t="shared" si="72"/>
        <v>0</v>
      </c>
      <c r="Z899" s="136" t="str">
        <f t="shared" si="73"/>
        <v>60%</v>
      </c>
      <c r="AA899" s="138" t="str">
        <f t="shared" si="74"/>
        <v xml:space="preserve"> </v>
      </c>
    </row>
    <row r="900" spans="1:27" ht="15.75" hidden="1" x14ac:dyDescent="0.25">
      <c r="A900" s="3"/>
      <c r="B900" s="4"/>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7">
        <f t="shared" si="71"/>
        <v>0</v>
      </c>
      <c r="Y900" s="137">
        <f t="shared" si="72"/>
        <v>0</v>
      </c>
      <c r="Z900" s="136" t="str">
        <f t="shared" si="73"/>
        <v>60%</v>
      </c>
      <c r="AA900" s="138" t="str">
        <f t="shared" si="74"/>
        <v xml:space="preserve"> </v>
      </c>
    </row>
    <row r="901" spans="1:27" ht="15.75" hidden="1" x14ac:dyDescent="0.25">
      <c r="A901" s="3"/>
      <c r="B901" s="4"/>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7">
        <f t="shared" si="71"/>
        <v>0</v>
      </c>
      <c r="Y901" s="137">
        <f t="shared" si="72"/>
        <v>0</v>
      </c>
      <c r="Z901" s="136" t="str">
        <f t="shared" si="73"/>
        <v>60%</v>
      </c>
      <c r="AA901" s="138" t="str">
        <f t="shared" si="74"/>
        <v xml:space="preserve"> </v>
      </c>
    </row>
    <row r="902" spans="1:27" ht="15.75" hidden="1" x14ac:dyDescent="0.25">
      <c r="A902" s="3"/>
      <c r="B902" s="4"/>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7">
        <f t="shared" si="71"/>
        <v>0</v>
      </c>
      <c r="Y902" s="137">
        <f t="shared" si="72"/>
        <v>0</v>
      </c>
      <c r="Z902" s="136" t="str">
        <f t="shared" si="73"/>
        <v>60%</v>
      </c>
      <c r="AA902" s="138" t="str">
        <f t="shared" si="74"/>
        <v xml:space="preserve"> </v>
      </c>
    </row>
    <row r="903" spans="1:27" ht="15.75" hidden="1" x14ac:dyDescent="0.25">
      <c r="A903" s="3"/>
      <c r="B903" s="4"/>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7">
        <f t="shared" si="71"/>
        <v>0</v>
      </c>
      <c r="Y903" s="137">
        <f t="shared" si="72"/>
        <v>0</v>
      </c>
      <c r="Z903" s="136" t="str">
        <f t="shared" si="73"/>
        <v>60%</v>
      </c>
      <c r="AA903" s="138" t="str">
        <f t="shared" si="74"/>
        <v xml:space="preserve"> </v>
      </c>
    </row>
    <row r="904" spans="1:27" ht="15.75" hidden="1" x14ac:dyDescent="0.25">
      <c r="A904" s="3"/>
      <c r="B904" s="4"/>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7">
        <f t="shared" si="71"/>
        <v>0</v>
      </c>
      <c r="Y904" s="137">
        <f t="shared" si="72"/>
        <v>0</v>
      </c>
      <c r="Z904" s="136" t="str">
        <f t="shared" si="73"/>
        <v>60%</v>
      </c>
      <c r="AA904" s="138" t="str">
        <f t="shared" si="74"/>
        <v xml:space="preserve"> </v>
      </c>
    </row>
    <row r="905" spans="1:27" ht="15.75" hidden="1" x14ac:dyDescent="0.25">
      <c r="A905" s="3"/>
      <c r="B905" s="4"/>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7">
        <f t="shared" si="71"/>
        <v>0</v>
      </c>
      <c r="Y905" s="137">
        <f t="shared" si="72"/>
        <v>0</v>
      </c>
      <c r="Z905" s="136" t="str">
        <f t="shared" si="73"/>
        <v>60%</v>
      </c>
      <c r="AA905" s="138" t="str">
        <f t="shared" si="74"/>
        <v xml:space="preserve"> </v>
      </c>
    </row>
    <row r="906" spans="1:27" ht="15.75" hidden="1" x14ac:dyDescent="0.25">
      <c r="A906" s="3"/>
      <c r="B906" s="4"/>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7">
        <f t="shared" si="71"/>
        <v>0</v>
      </c>
      <c r="Y906" s="137">
        <f t="shared" si="72"/>
        <v>0</v>
      </c>
      <c r="Z906" s="136" t="str">
        <f t="shared" si="73"/>
        <v>60%</v>
      </c>
      <c r="AA906" s="138" t="str">
        <f t="shared" si="74"/>
        <v xml:space="preserve"> </v>
      </c>
    </row>
    <row r="907" spans="1:27" ht="15.75" hidden="1" x14ac:dyDescent="0.25">
      <c r="A907" s="3"/>
      <c r="B907" s="4"/>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7">
        <f t="shared" si="71"/>
        <v>0</v>
      </c>
      <c r="Y907" s="137">
        <f t="shared" si="72"/>
        <v>0</v>
      </c>
      <c r="Z907" s="136" t="str">
        <f t="shared" si="73"/>
        <v>60%</v>
      </c>
      <c r="AA907" s="138" t="str">
        <f t="shared" si="74"/>
        <v xml:space="preserve"> </v>
      </c>
    </row>
    <row r="908" spans="1:27" ht="15.75" hidden="1" x14ac:dyDescent="0.25">
      <c r="A908" s="3"/>
      <c r="B908" s="4"/>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7">
        <f t="shared" si="71"/>
        <v>0</v>
      </c>
      <c r="Y908" s="137">
        <f t="shared" si="72"/>
        <v>0</v>
      </c>
      <c r="Z908" s="136" t="str">
        <f t="shared" si="73"/>
        <v>60%</v>
      </c>
      <c r="AA908" s="138" t="str">
        <f t="shared" si="74"/>
        <v xml:space="preserve"> </v>
      </c>
    </row>
    <row r="909" spans="1:27" ht="15.75" hidden="1" x14ac:dyDescent="0.25">
      <c r="A909" s="3"/>
      <c r="B909" s="4"/>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7">
        <f t="shared" si="71"/>
        <v>0</v>
      </c>
      <c r="Y909" s="137">
        <f t="shared" si="72"/>
        <v>0</v>
      </c>
      <c r="Z909" s="136" t="str">
        <f t="shared" si="73"/>
        <v>60%</v>
      </c>
      <c r="AA909" s="138" t="str">
        <f t="shared" si="74"/>
        <v xml:space="preserve"> </v>
      </c>
    </row>
    <row r="910" spans="1:27" ht="15.75" hidden="1" x14ac:dyDescent="0.25">
      <c r="A910" s="3"/>
      <c r="B910" s="4"/>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7">
        <f t="shared" si="71"/>
        <v>0</v>
      </c>
      <c r="Y910" s="137">
        <f t="shared" si="72"/>
        <v>0</v>
      </c>
      <c r="Z910" s="136" t="str">
        <f t="shared" si="73"/>
        <v>60%</v>
      </c>
      <c r="AA910" s="138" t="str">
        <f t="shared" si="74"/>
        <v xml:space="preserve"> </v>
      </c>
    </row>
    <row r="911" spans="1:27" ht="15.75" hidden="1" x14ac:dyDescent="0.25">
      <c r="A911" s="3"/>
      <c r="B911" s="4"/>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7">
        <f t="shared" si="71"/>
        <v>0</v>
      </c>
      <c r="Y911" s="137">
        <f t="shared" si="72"/>
        <v>0</v>
      </c>
      <c r="Z911" s="136" t="str">
        <f t="shared" si="73"/>
        <v>60%</v>
      </c>
      <c r="AA911" s="138" t="str">
        <f t="shared" si="74"/>
        <v xml:space="preserve"> </v>
      </c>
    </row>
    <row r="912" spans="1:27" ht="15.75" hidden="1" x14ac:dyDescent="0.25">
      <c r="A912" s="3"/>
      <c r="B912" s="4"/>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7">
        <f t="shared" si="71"/>
        <v>0</v>
      </c>
      <c r="Y912" s="137">
        <f t="shared" si="72"/>
        <v>0</v>
      </c>
      <c r="Z912" s="136" t="str">
        <f t="shared" si="73"/>
        <v>60%</v>
      </c>
      <c r="AA912" s="138" t="str">
        <f t="shared" si="74"/>
        <v xml:space="preserve"> </v>
      </c>
    </row>
    <row r="913" spans="1:27" ht="15.75" hidden="1" x14ac:dyDescent="0.25">
      <c r="A913" s="3"/>
      <c r="B913" s="4"/>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7">
        <f t="shared" si="71"/>
        <v>0</v>
      </c>
      <c r="Y913" s="137">
        <f t="shared" si="72"/>
        <v>0</v>
      </c>
      <c r="Z913" s="136" t="str">
        <f t="shared" si="73"/>
        <v>60%</v>
      </c>
      <c r="AA913" s="138" t="str">
        <f t="shared" si="74"/>
        <v xml:space="preserve"> </v>
      </c>
    </row>
    <row r="914" spans="1:27" ht="15.75" hidden="1" x14ac:dyDescent="0.25">
      <c r="A914" s="3"/>
      <c r="B914" s="4"/>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7">
        <f t="shared" si="71"/>
        <v>0</v>
      </c>
      <c r="Y914" s="137">
        <f t="shared" si="72"/>
        <v>0</v>
      </c>
      <c r="Z914" s="136" t="str">
        <f t="shared" si="73"/>
        <v>60%</v>
      </c>
      <c r="AA914" s="138" t="str">
        <f t="shared" si="74"/>
        <v xml:space="preserve"> </v>
      </c>
    </row>
    <row r="915" spans="1:27" ht="15.75" hidden="1" x14ac:dyDescent="0.25">
      <c r="A915" s="3"/>
      <c r="B915" s="4"/>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7">
        <f t="shared" si="71"/>
        <v>0</v>
      </c>
      <c r="Y915" s="137">
        <f t="shared" si="72"/>
        <v>0</v>
      </c>
      <c r="Z915" s="136" t="str">
        <f t="shared" si="73"/>
        <v>60%</v>
      </c>
      <c r="AA915" s="138" t="str">
        <f t="shared" si="74"/>
        <v xml:space="preserve"> </v>
      </c>
    </row>
    <row r="916" spans="1:27" ht="15.75" hidden="1" x14ac:dyDescent="0.25">
      <c r="A916" s="3"/>
      <c r="B916" s="4"/>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7">
        <f t="shared" si="71"/>
        <v>0</v>
      </c>
      <c r="Y916" s="137">
        <f t="shared" si="72"/>
        <v>0</v>
      </c>
      <c r="Z916" s="136" t="str">
        <f t="shared" si="73"/>
        <v>60%</v>
      </c>
      <c r="AA916" s="138" t="str">
        <f t="shared" si="74"/>
        <v xml:space="preserve"> </v>
      </c>
    </row>
    <row r="917" spans="1:27" ht="15.75" hidden="1" x14ac:dyDescent="0.25">
      <c r="A917" s="3"/>
      <c r="B917" s="4"/>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7">
        <f t="shared" si="71"/>
        <v>0</v>
      </c>
      <c r="Y917" s="137">
        <f t="shared" si="72"/>
        <v>0</v>
      </c>
      <c r="Z917" s="136" t="str">
        <f t="shared" si="73"/>
        <v>60%</v>
      </c>
      <c r="AA917" s="138" t="str">
        <f t="shared" si="74"/>
        <v xml:space="preserve"> </v>
      </c>
    </row>
    <row r="918" spans="1:27" ht="15.75" hidden="1" x14ac:dyDescent="0.25">
      <c r="A918" s="3"/>
      <c r="B918" s="4"/>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7">
        <f t="shared" si="71"/>
        <v>0</v>
      </c>
      <c r="Y918" s="137">
        <f t="shared" si="72"/>
        <v>0</v>
      </c>
      <c r="Z918" s="136" t="str">
        <f t="shared" si="73"/>
        <v>60%</v>
      </c>
      <c r="AA918" s="138" t="str">
        <f t="shared" si="74"/>
        <v xml:space="preserve"> </v>
      </c>
    </row>
    <row r="919" spans="1:27" ht="15.75" hidden="1" x14ac:dyDescent="0.25">
      <c r="A919" s="3"/>
      <c r="B919" s="4"/>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7">
        <f t="shared" si="71"/>
        <v>0</v>
      </c>
      <c r="Y919" s="137">
        <f t="shared" si="72"/>
        <v>0</v>
      </c>
      <c r="Z919" s="136" t="str">
        <f t="shared" si="73"/>
        <v>60%</v>
      </c>
      <c r="AA919" s="138" t="str">
        <f t="shared" si="74"/>
        <v xml:space="preserve"> </v>
      </c>
    </row>
    <row r="920" spans="1:27" ht="15.75" hidden="1" x14ac:dyDescent="0.25">
      <c r="A920" s="3"/>
      <c r="B920" s="4"/>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7">
        <f t="shared" si="71"/>
        <v>0</v>
      </c>
      <c r="Y920" s="137">
        <f t="shared" si="72"/>
        <v>0</v>
      </c>
      <c r="Z920" s="136" t="str">
        <f t="shared" si="73"/>
        <v>60%</v>
      </c>
      <c r="AA920" s="138" t="str">
        <f t="shared" si="74"/>
        <v xml:space="preserve"> </v>
      </c>
    </row>
    <row r="921" spans="1:27" ht="15.75" hidden="1" x14ac:dyDescent="0.25">
      <c r="A921" s="3"/>
      <c r="B921" s="4"/>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7">
        <f t="shared" si="71"/>
        <v>0</v>
      </c>
      <c r="Y921" s="137">
        <f t="shared" si="72"/>
        <v>0</v>
      </c>
      <c r="Z921" s="136" t="str">
        <f t="shared" si="73"/>
        <v>60%</v>
      </c>
      <c r="AA921" s="138" t="str">
        <f t="shared" si="74"/>
        <v xml:space="preserve"> </v>
      </c>
    </row>
    <row r="922" spans="1:27" ht="15.75" hidden="1" x14ac:dyDescent="0.25">
      <c r="A922" s="3"/>
      <c r="B922" s="4"/>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7">
        <f t="shared" si="71"/>
        <v>0</v>
      </c>
      <c r="Y922" s="137">
        <f t="shared" si="72"/>
        <v>0</v>
      </c>
      <c r="Z922" s="136" t="str">
        <f t="shared" si="73"/>
        <v>60%</v>
      </c>
      <c r="AA922" s="138" t="str">
        <f t="shared" si="74"/>
        <v xml:space="preserve"> </v>
      </c>
    </row>
    <row r="923" spans="1:27" ht="15.75" hidden="1" x14ac:dyDescent="0.25">
      <c r="A923" s="3"/>
      <c r="B923" s="4"/>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7">
        <f t="shared" si="71"/>
        <v>0</v>
      </c>
      <c r="Y923" s="137">
        <f t="shared" si="72"/>
        <v>0</v>
      </c>
      <c r="Z923" s="136" t="str">
        <f t="shared" si="73"/>
        <v>60%</v>
      </c>
      <c r="AA923" s="138" t="str">
        <f t="shared" si="74"/>
        <v xml:space="preserve"> </v>
      </c>
    </row>
    <row r="924" spans="1:27" ht="15.75" hidden="1" x14ac:dyDescent="0.25">
      <c r="A924" s="3"/>
      <c r="B924" s="4"/>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7">
        <f t="shared" si="71"/>
        <v>0</v>
      </c>
      <c r="Y924" s="137">
        <f t="shared" si="72"/>
        <v>0</v>
      </c>
      <c r="Z924" s="136" t="str">
        <f t="shared" si="73"/>
        <v>60%</v>
      </c>
      <c r="AA924" s="138" t="str">
        <f t="shared" si="74"/>
        <v xml:space="preserve"> </v>
      </c>
    </row>
    <row r="925" spans="1:27" ht="15.75" hidden="1" x14ac:dyDescent="0.25">
      <c r="A925" s="3"/>
      <c r="B925" s="4"/>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7">
        <f t="shared" si="71"/>
        <v>0</v>
      </c>
      <c r="Y925" s="137">
        <f t="shared" si="72"/>
        <v>0</v>
      </c>
      <c r="Z925" s="136" t="str">
        <f t="shared" si="73"/>
        <v>60%</v>
      </c>
      <c r="AA925" s="138" t="str">
        <f t="shared" si="74"/>
        <v xml:space="preserve"> </v>
      </c>
    </row>
    <row r="926" spans="1:27" ht="15.75" hidden="1" x14ac:dyDescent="0.25">
      <c r="A926" s="3"/>
      <c r="B926" s="4"/>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7">
        <f t="shared" si="71"/>
        <v>0</v>
      </c>
      <c r="Y926" s="137">
        <f t="shared" si="72"/>
        <v>0</v>
      </c>
      <c r="Z926" s="136" t="str">
        <f t="shared" si="73"/>
        <v>60%</v>
      </c>
      <c r="AA926" s="138" t="str">
        <f t="shared" si="74"/>
        <v xml:space="preserve"> </v>
      </c>
    </row>
    <row r="927" spans="1:27" ht="15.75" hidden="1" x14ac:dyDescent="0.25">
      <c r="A927" s="3"/>
      <c r="B927" s="4"/>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7">
        <f t="shared" si="71"/>
        <v>0</v>
      </c>
      <c r="Y927" s="137">
        <f t="shared" si="72"/>
        <v>0</v>
      </c>
      <c r="Z927" s="136" t="str">
        <f t="shared" si="73"/>
        <v>60%</v>
      </c>
      <c r="AA927" s="138" t="str">
        <f t="shared" si="74"/>
        <v xml:space="preserve"> </v>
      </c>
    </row>
    <row r="928" spans="1:27" ht="15.75" hidden="1" x14ac:dyDescent="0.25">
      <c r="A928" s="3"/>
      <c r="B928" s="4"/>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7">
        <f t="shared" si="71"/>
        <v>0</v>
      </c>
      <c r="Y928" s="137">
        <f t="shared" si="72"/>
        <v>0</v>
      </c>
      <c r="Z928" s="136" t="str">
        <f t="shared" si="73"/>
        <v>60%</v>
      </c>
      <c r="AA928" s="138" t="str">
        <f t="shared" si="74"/>
        <v xml:space="preserve"> </v>
      </c>
    </row>
    <row r="929" spans="1:27" ht="15.75" hidden="1" x14ac:dyDescent="0.25">
      <c r="A929" s="3"/>
      <c r="B929" s="4"/>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7">
        <f t="shared" si="71"/>
        <v>0</v>
      </c>
      <c r="Y929" s="137">
        <f t="shared" si="72"/>
        <v>0</v>
      </c>
      <c r="Z929" s="136" t="str">
        <f t="shared" si="73"/>
        <v>60%</v>
      </c>
      <c r="AA929" s="138" t="str">
        <f t="shared" si="74"/>
        <v xml:space="preserve"> </v>
      </c>
    </row>
    <row r="930" spans="1:27" ht="15.75" hidden="1" x14ac:dyDescent="0.25">
      <c r="A930" s="3"/>
      <c r="B930" s="4"/>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7">
        <f t="shared" si="71"/>
        <v>0</v>
      </c>
      <c r="Y930" s="137">
        <f t="shared" si="72"/>
        <v>0</v>
      </c>
      <c r="Z930" s="136" t="str">
        <f t="shared" si="73"/>
        <v>60%</v>
      </c>
      <c r="AA930" s="138" t="str">
        <f t="shared" si="74"/>
        <v xml:space="preserve"> </v>
      </c>
    </row>
    <row r="931" spans="1:27" ht="15.75" hidden="1" x14ac:dyDescent="0.25">
      <c r="A931" s="3"/>
      <c r="B931" s="4"/>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7">
        <f t="shared" si="71"/>
        <v>0</v>
      </c>
      <c r="Y931" s="137">
        <f t="shared" si="72"/>
        <v>0</v>
      </c>
      <c r="Z931" s="136" t="str">
        <f t="shared" si="73"/>
        <v>60%</v>
      </c>
      <c r="AA931" s="138" t="str">
        <f t="shared" si="74"/>
        <v xml:space="preserve"> </v>
      </c>
    </row>
    <row r="932" spans="1:27" ht="15.75" hidden="1" x14ac:dyDescent="0.25">
      <c r="A932" s="3"/>
      <c r="B932" s="4"/>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7">
        <f t="shared" si="71"/>
        <v>0</v>
      </c>
      <c r="Y932" s="137">
        <f t="shared" si="72"/>
        <v>0</v>
      </c>
      <c r="Z932" s="136" t="str">
        <f t="shared" si="73"/>
        <v>60%</v>
      </c>
      <c r="AA932" s="138" t="str">
        <f t="shared" si="74"/>
        <v xml:space="preserve"> </v>
      </c>
    </row>
    <row r="933" spans="1:27" ht="15.75" hidden="1" x14ac:dyDescent="0.25">
      <c r="A933" s="3"/>
      <c r="B933" s="4"/>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7">
        <f t="shared" si="71"/>
        <v>0</v>
      </c>
      <c r="Y933" s="137">
        <f t="shared" si="72"/>
        <v>0</v>
      </c>
      <c r="Z933" s="136" t="str">
        <f t="shared" si="73"/>
        <v>60%</v>
      </c>
      <c r="AA933" s="138" t="str">
        <f t="shared" si="74"/>
        <v xml:space="preserve"> </v>
      </c>
    </row>
    <row r="934" spans="1:27" ht="15.75" hidden="1" x14ac:dyDescent="0.25">
      <c r="A934" s="3"/>
      <c r="B934" s="4"/>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7">
        <f t="shared" si="71"/>
        <v>0</v>
      </c>
      <c r="Y934" s="137">
        <f t="shared" si="72"/>
        <v>0</v>
      </c>
      <c r="Z934" s="136" t="str">
        <f t="shared" si="73"/>
        <v>60%</v>
      </c>
      <c r="AA934" s="138" t="str">
        <f t="shared" si="74"/>
        <v xml:space="preserve"> </v>
      </c>
    </row>
    <row r="935" spans="1:27" ht="15.75" hidden="1" x14ac:dyDescent="0.25">
      <c r="A935" s="3"/>
      <c r="B935" s="4"/>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7">
        <f t="shared" si="71"/>
        <v>0</v>
      </c>
      <c r="Y935" s="137">
        <f t="shared" si="72"/>
        <v>0</v>
      </c>
      <c r="Z935" s="136" t="str">
        <f t="shared" si="73"/>
        <v>60%</v>
      </c>
      <c r="AA935" s="138" t="str">
        <f t="shared" si="74"/>
        <v xml:space="preserve"> </v>
      </c>
    </row>
    <row r="936" spans="1:27" ht="15.75" hidden="1" x14ac:dyDescent="0.25">
      <c r="A936" s="3"/>
      <c r="B936" s="4"/>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7">
        <f t="shared" si="71"/>
        <v>0</v>
      </c>
      <c r="Y936" s="137">
        <f t="shared" si="72"/>
        <v>0</v>
      </c>
      <c r="Z936" s="136" t="str">
        <f t="shared" si="73"/>
        <v>60%</v>
      </c>
      <c r="AA936" s="138" t="str">
        <f t="shared" si="74"/>
        <v xml:space="preserve"> </v>
      </c>
    </row>
    <row r="937" spans="1:27" ht="15.75" hidden="1" x14ac:dyDescent="0.25">
      <c r="A937" s="3"/>
      <c r="B937" s="4"/>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7">
        <f t="shared" si="71"/>
        <v>0</v>
      </c>
      <c r="Y937" s="137">
        <f t="shared" si="72"/>
        <v>0</v>
      </c>
      <c r="Z937" s="136" t="str">
        <f t="shared" si="73"/>
        <v>60%</v>
      </c>
      <c r="AA937" s="138" t="str">
        <f t="shared" si="74"/>
        <v xml:space="preserve"> </v>
      </c>
    </row>
    <row r="938" spans="1:27" ht="15.75" hidden="1" x14ac:dyDescent="0.25">
      <c r="A938" s="3"/>
      <c r="B938" s="4"/>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7">
        <f t="shared" si="71"/>
        <v>0</v>
      </c>
      <c r="Y938" s="137">
        <f t="shared" si="72"/>
        <v>0</v>
      </c>
      <c r="Z938" s="136" t="str">
        <f t="shared" si="73"/>
        <v>60%</v>
      </c>
      <c r="AA938" s="138" t="str">
        <f t="shared" si="74"/>
        <v xml:space="preserve"> </v>
      </c>
    </row>
    <row r="939" spans="1:27" ht="15.75" hidden="1" x14ac:dyDescent="0.25">
      <c r="A939" s="3"/>
      <c r="B939" s="4"/>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7">
        <f t="shared" si="71"/>
        <v>0</v>
      </c>
      <c r="Y939" s="137">
        <f t="shared" si="72"/>
        <v>0</v>
      </c>
      <c r="Z939" s="136" t="str">
        <f t="shared" si="73"/>
        <v>60%</v>
      </c>
      <c r="AA939" s="138" t="str">
        <f t="shared" si="74"/>
        <v xml:space="preserve"> </v>
      </c>
    </row>
    <row r="940" spans="1:27" ht="15.75" hidden="1" x14ac:dyDescent="0.25">
      <c r="A940" s="3"/>
      <c r="B940" s="4"/>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7">
        <f t="shared" si="71"/>
        <v>0</v>
      </c>
      <c r="Y940" s="137">
        <f t="shared" si="72"/>
        <v>0</v>
      </c>
      <c r="Z940" s="136" t="str">
        <f t="shared" si="73"/>
        <v>60%</v>
      </c>
      <c r="AA940" s="138" t="str">
        <f t="shared" si="74"/>
        <v xml:space="preserve"> </v>
      </c>
    </row>
    <row r="941" spans="1:27" ht="15.75" hidden="1" x14ac:dyDescent="0.25">
      <c r="A941" s="3"/>
      <c r="B941" s="4"/>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7">
        <f t="shared" si="71"/>
        <v>0</v>
      </c>
      <c r="Y941" s="137">
        <f t="shared" si="72"/>
        <v>0</v>
      </c>
      <c r="Z941" s="136" t="str">
        <f t="shared" si="73"/>
        <v>60%</v>
      </c>
      <c r="AA941" s="138" t="str">
        <f t="shared" si="74"/>
        <v xml:space="preserve"> </v>
      </c>
    </row>
    <row r="942" spans="1:27" ht="15.75" hidden="1" x14ac:dyDescent="0.25">
      <c r="A942" s="3"/>
      <c r="B942" s="4"/>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7">
        <f t="shared" si="71"/>
        <v>0</v>
      </c>
      <c r="Y942" s="137">
        <f t="shared" si="72"/>
        <v>0</v>
      </c>
      <c r="Z942" s="136" t="str">
        <f t="shared" si="73"/>
        <v>60%</v>
      </c>
      <c r="AA942" s="138" t="str">
        <f t="shared" si="74"/>
        <v xml:space="preserve"> </v>
      </c>
    </row>
    <row r="943" spans="1:27" ht="15.75" hidden="1" x14ac:dyDescent="0.25">
      <c r="A943" s="3"/>
      <c r="B943" s="4"/>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7">
        <f t="shared" si="71"/>
        <v>0</v>
      </c>
      <c r="Y943" s="137">
        <f t="shared" si="72"/>
        <v>0</v>
      </c>
      <c r="Z943" s="136" t="str">
        <f t="shared" si="73"/>
        <v>60%</v>
      </c>
      <c r="AA943" s="138" t="str">
        <f t="shared" si="74"/>
        <v xml:space="preserve"> </v>
      </c>
    </row>
    <row r="944" spans="1:27" ht="15.75" hidden="1" x14ac:dyDescent="0.25">
      <c r="A944" s="3"/>
      <c r="B944" s="4"/>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7">
        <f t="shared" si="71"/>
        <v>0</v>
      </c>
      <c r="Y944" s="137">
        <f t="shared" si="72"/>
        <v>0</v>
      </c>
      <c r="Z944" s="136" t="str">
        <f t="shared" si="73"/>
        <v>60%</v>
      </c>
      <c r="AA944" s="138" t="str">
        <f t="shared" si="74"/>
        <v xml:space="preserve"> </v>
      </c>
    </row>
    <row r="945" spans="1:27" ht="15.75" hidden="1" x14ac:dyDescent="0.25">
      <c r="A945" s="3"/>
      <c r="B945" s="4"/>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7">
        <f t="shared" si="71"/>
        <v>0</v>
      </c>
      <c r="Y945" s="137">
        <f t="shared" si="72"/>
        <v>0</v>
      </c>
      <c r="Z945" s="136" t="str">
        <f t="shared" si="73"/>
        <v>60%</v>
      </c>
      <c r="AA945" s="138" t="str">
        <f t="shared" si="74"/>
        <v xml:space="preserve"> </v>
      </c>
    </row>
    <row r="946" spans="1:27" ht="15.75" hidden="1" x14ac:dyDescent="0.25">
      <c r="A946" s="3"/>
      <c r="B946" s="4"/>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7">
        <f t="shared" si="71"/>
        <v>0</v>
      </c>
      <c r="Y946" s="137">
        <f t="shared" si="72"/>
        <v>0</v>
      </c>
      <c r="Z946" s="136" t="str">
        <f t="shared" si="73"/>
        <v>60%</v>
      </c>
      <c r="AA946" s="138" t="str">
        <f t="shared" si="74"/>
        <v xml:space="preserve"> </v>
      </c>
    </row>
    <row r="947" spans="1:27" ht="15.75" hidden="1" x14ac:dyDescent="0.25">
      <c r="A947" s="3"/>
      <c r="B947" s="4"/>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7">
        <f t="shared" si="71"/>
        <v>0</v>
      </c>
      <c r="Y947" s="137">
        <f t="shared" si="72"/>
        <v>0</v>
      </c>
      <c r="Z947" s="136" t="str">
        <f t="shared" si="73"/>
        <v>60%</v>
      </c>
      <c r="AA947" s="138" t="str">
        <f t="shared" si="74"/>
        <v xml:space="preserve"> </v>
      </c>
    </row>
    <row r="948" spans="1:27" ht="15.75" hidden="1" x14ac:dyDescent="0.25">
      <c r="A948" s="3"/>
      <c r="B948" s="4"/>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7">
        <f t="shared" si="71"/>
        <v>0</v>
      </c>
      <c r="Y948" s="137">
        <f t="shared" si="72"/>
        <v>0</v>
      </c>
      <c r="Z948" s="136" t="str">
        <f t="shared" si="73"/>
        <v>60%</v>
      </c>
      <c r="AA948" s="138" t="str">
        <f t="shared" si="74"/>
        <v xml:space="preserve"> </v>
      </c>
    </row>
    <row r="949" spans="1:27" ht="15.75" hidden="1" x14ac:dyDescent="0.25">
      <c r="A949" s="3"/>
      <c r="B949" s="4"/>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7">
        <f t="shared" si="71"/>
        <v>0</v>
      </c>
      <c r="Y949" s="137">
        <f t="shared" si="72"/>
        <v>0</v>
      </c>
      <c r="Z949" s="136" t="str">
        <f t="shared" si="73"/>
        <v>60%</v>
      </c>
      <c r="AA949" s="138" t="str">
        <f t="shared" si="74"/>
        <v xml:space="preserve"> </v>
      </c>
    </row>
    <row r="950" spans="1:27" ht="15.75" hidden="1" x14ac:dyDescent="0.25">
      <c r="A950" s="3"/>
      <c r="B950" s="4"/>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7">
        <f t="shared" si="71"/>
        <v>0</v>
      </c>
      <c r="Y950" s="137">
        <f t="shared" si="72"/>
        <v>0</v>
      </c>
      <c r="Z950" s="136" t="str">
        <f t="shared" si="73"/>
        <v>60%</v>
      </c>
      <c r="AA950" s="138" t="str">
        <f t="shared" si="74"/>
        <v xml:space="preserve"> </v>
      </c>
    </row>
    <row r="951" spans="1:27" ht="15.75" hidden="1" x14ac:dyDescent="0.25">
      <c r="A951" s="3"/>
      <c r="B951" s="4"/>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7">
        <f t="shared" ref="X951:X988" si="75">COUNTIF(E951:W951,"SI")</f>
        <v>0</v>
      </c>
      <c r="Y951" s="137">
        <f t="shared" ref="Y951:Y988" si="76">COUNTIF(E951:X951,"NO")</f>
        <v>0</v>
      </c>
      <c r="Z951" s="136" t="str">
        <f t="shared" ref="Z951:Z988" si="77">IF(X951&lt;=5,"60%",IF(X951&lt;=11,"80%","100%"))</f>
        <v>60%</v>
      </c>
      <c r="AA951" s="138" t="str">
        <f t="shared" ref="AA951:AA988" si="78">IF(T951="SI","Catastrófico",(IF(X951=0," ",(IF(X951&lt;=5,"Moderado",IF(X951&lt;=11,"Mayor",IF(X951&gt;=12,"Catastrófico")))))))</f>
        <v xml:space="preserve"> </v>
      </c>
    </row>
    <row r="952" spans="1:27" ht="15.75" hidden="1" x14ac:dyDescent="0.25">
      <c r="A952" s="3"/>
      <c r="B952" s="4"/>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7">
        <f t="shared" si="75"/>
        <v>0</v>
      </c>
      <c r="Y952" s="137">
        <f t="shared" si="76"/>
        <v>0</v>
      </c>
      <c r="Z952" s="136" t="str">
        <f t="shared" si="77"/>
        <v>60%</v>
      </c>
      <c r="AA952" s="138" t="str">
        <f t="shared" si="78"/>
        <v xml:space="preserve"> </v>
      </c>
    </row>
    <row r="953" spans="1:27" ht="15.75" hidden="1" x14ac:dyDescent="0.25">
      <c r="A953" s="3"/>
      <c r="B953" s="4"/>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7">
        <f t="shared" si="75"/>
        <v>0</v>
      </c>
      <c r="Y953" s="137">
        <f t="shared" si="76"/>
        <v>0</v>
      </c>
      <c r="Z953" s="136" t="str">
        <f t="shared" si="77"/>
        <v>60%</v>
      </c>
      <c r="AA953" s="138" t="str">
        <f t="shared" si="78"/>
        <v xml:space="preserve"> </v>
      </c>
    </row>
    <row r="954" spans="1:27" ht="15.75" hidden="1" x14ac:dyDescent="0.25">
      <c r="A954" s="3"/>
      <c r="B954" s="4"/>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7">
        <f t="shared" si="75"/>
        <v>0</v>
      </c>
      <c r="Y954" s="137">
        <f t="shared" si="76"/>
        <v>0</v>
      </c>
      <c r="Z954" s="136" t="str">
        <f t="shared" si="77"/>
        <v>60%</v>
      </c>
      <c r="AA954" s="138" t="str">
        <f t="shared" si="78"/>
        <v xml:space="preserve"> </v>
      </c>
    </row>
    <row r="955" spans="1:27" ht="15.75" hidden="1" x14ac:dyDescent="0.25">
      <c r="A955" s="3"/>
      <c r="B955" s="4"/>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7">
        <f t="shared" si="75"/>
        <v>0</v>
      </c>
      <c r="Y955" s="137">
        <f t="shared" si="76"/>
        <v>0</v>
      </c>
      <c r="Z955" s="136" t="str">
        <f t="shared" si="77"/>
        <v>60%</v>
      </c>
      <c r="AA955" s="138" t="str">
        <f t="shared" si="78"/>
        <v xml:space="preserve"> </v>
      </c>
    </row>
    <row r="956" spans="1:27" ht="15.75" hidden="1" x14ac:dyDescent="0.25">
      <c r="A956" s="3"/>
      <c r="B956" s="4"/>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7">
        <f t="shared" si="75"/>
        <v>0</v>
      </c>
      <c r="Y956" s="137">
        <f t="shared" si="76"/>
        <v>0</v>
      </c>
      <c r="Z956" s="136" t="str">
        <f t="shared" si="77"/>
        <v>60%</v>
      </c>
      <c r="AA956" s="138" t="str">
        <f t="shared" si="78"/>
        <v xml:space="preserve"> </v>
      </c>
    </row>
    <row r="957" spans="1:27" ht="15.75" hidden="1" x14ac:dyDescent="0.25">
      <c r="A957" s="3"/>
      <c r="B957" s="4"/>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7">
        <f t="shared" si="75"/>
        <v>0</v>
      </c>
      <c r="Y957" s="137">
        <f t="shared" si="76"/>
        <v>0</v>
      </c>
      <c r="Z957" s="136" t="str">
        <f t="shared" si="77"/>
        <v>60%</v>
      </c>
      <c r="AA957" s="138" t="str">
        <f t="shared" si="78"/>
        <v xml:space="preserve"> </v>
      </c>
    </row>
    <row r="958" spans="1:27" ht="15.75" hidden="1" x14ac:dyDescent="0.25">
      <c r="A958" s="3"/>
      <c r="B958" s="4"/>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7">
        <f t="shared" si="75"/>
        <v>0</v>
      </c>
      <c r="Y958" s="137">
        <f t="shared" si="76"/>
        <v>0</v>
      </c>
      <c r="Z958" s="136" t="str">
        <f t="shared" si="77"/>
        <v>60%</v>
      </c>
      <c r="AA958" s="138" t="str">
        <f t="shared" si="78"/>
        <v xml:space="preserve"> </v>
      </c>
    </row>
    <row r="959" spans="1:27" ht="15.75" hidden="1" x14ac:dyDescent="0.25">
      <c r="A959" s="3"/>
      <c r="B959" s="4"/>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7">
        <f t="shared" si="75"/>
        <v>0</v>
      </c>
      <c r="Y959" s="137">
        <f t="shared" si="76"/>
        <v>0</v>
      </c>
      <c r="Z959" s="136" t="str">
        <f t="shared" si="77"/>
        <v>60%</v>
      </c>
      <c r="AA959" s="138" t="str">
        <f t="shared" si="78"/>
        <v xml:space="preserve"> </v>
      </c>
    </row>
    <row r="960" spans="1:27" ht="15.75" hidden="1" x14ac:dyDescent="0.25">
      <c r="A960" s="3"/>
      <c r="B960" s="4"/>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7">
        <f t="shared" si="75"/>
        <v>0</v>
      </c>
      <c r="Y960" s="137">
        <f t="shared" si="76"/>
        <v>0</v>
      </c>
      <c r="Z960" s="136" t="str">
        <f t="shared" si="77"/>
        <v>60%</v>
      </c>
      <c r="AA960" s="138" t="str">
        <f t="shared" si="78"/>
        <v xml:space="preserve"> </v>
      </c>
    </row>
    <row r="961" spans="1:27" ht="15.75" hidden="1" x14ac:dyDescent="0.25">
      <c r="A961" s="3"/>
      <c r="B961" s="4"/>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7">
        <f t="shared" si="75"/>
        <v>0</v>
      </c>
      <c r="Y961" s="137">
        <f t="shared" si="76"/>
        <v>0</v>
      </c>
      <c r="Z961" s="136" t="str">
        <f t="shared" si="77"/>
        <v>60%</v>
      </c>
      <c r="AA961" s="138" t="str">
        <f t="shared" si="78"/>
        <v xml:space="preserve"> </v>
      </c>
    </row>
    <row r="962" spans="1:27" ht="15.75" hidden="1" x14ac:dyDescent="0.25">
      <c r="A962" s="3"/>
      <c r="B962" s="4"/>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7">
        <f t="shared" si="75"/>
        <v>0</v>
      </c>
      <c r="Y962" s="137">
        <f t="shared" si="76"/>
        <v>0</v>
      </c>
      <c r="Z962" s="136" t="str">
        <f t="shared" si="77"/>
        <v>60%</v>
      </c>
      <c r="AA962" s="138" t="str">
        <f t="shared" si="78"/>
        <v xml:space="preserve"> </v>
      </c>
    </row>
    <row r="963" spans="1:27" ht="15.75" hidden="1" x14ac:dyDescent="0.25">
      <c r="A963" s="3"/>
      <c r="B963" s="4"/>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7">
        <f t="shared" si="75"/>
        <v>0</v>
      </c>
      <c r="Y963" s="137">
        <f t="shared" si="76"/>
        <v>0</v>
      </c>
      <c r="Z963" s="136" t="str">
        <f t="shared" si="77"/>
        <v>60%</v>
      </c>
      <c r="AA963" s="138" t="str">
        <f t="shared" si="78"/>
        <v xml:space="preserve"> </v>
      </c>
    </row>
    <row r="964" spans="1:27" ht="15.75" hidden="1" x14ac:dyDescent="0.25">
      <c r="A964" s="3"/>
      <c r="B964" s="4"/>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7">
        <f t="shared" si="75"/>
        <v>0</v>
      </c>
      <c r="Y964" s="137">
        <f t="shared" si="76"/>
        <v>0</v>
      </c>
      <c r="Z964" s="136" t="str">
        <f t="shared" si="77"/>
        <v>60%</v>
      </c>
      <c r="AA964" s="138" t="str">
        <f t="shared" si="78"/>
        <v xml:space="preserve"> </v>
      </c>
    </row>
    <row r="965" spans="1:27" ht="15.75" hidden="1" x14ac:dyDescent="0.25">
      <c r="A965" s="3"/>
      <c r="B965" s="4"/>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7">
        <f t="shared" si="75"/>
        <v>0</v>
      </c>
      <c r="Y965" s="137">
        <f t="shared" si="76"/>
        <v>0</v>
      </c>
      <c r="Z965" s="136" t="str">
        <f t="shared" si="77"/>
        <v>60%</v>
      </c>
      <c r="AA965" s="138" t="str">
        <f t="shared" si="78"/>
        <v xml:space="preserve"> </v>
      </c>
    </row>
    <row r="966" spans="1:27" ht="15.75" hidden="1" x14ac:dyDescent="0.25">
      <c r="A966" s="3"/>
      <c r="B966" s="4"/>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7">
        <f t="shared" si="75"/>
        <v>0</v>
      </c>
      <c r="Y966" s="137">
        <f t="shared" si="76"/>
        <v>0</v>
      </c>
      <c r="Z966" s="136" t="str">
        <f t="shared" si="77"/>
        <v>60%</v>
      </c>
      <c r="AA966" s="138" t="str">
        <f t="shared" si="78"/>
        <v xml:space="preserve"> </v>
      </c>
    </row>
    <row r="967" spans="1:27" ht="15.75" hidden="1" x14ac:dyDescent="0.25">
      <c r="A967" s="3"/>
      <c r="B967" s="4"/>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7">
        <f t="shared" si="75"/>
        <v>0</v>
      </c>
      <c r="Y967" s="137">
        <f t="shared" si="76"/>
        <v>0</v>
      </c>
      <c r="Z967" s="136" t="str">
        <f t="shared" si="77"/>
        <v>60%</v>
      </c>
      <c r="AA967" s="138" t="str">
        <f t="shared" si="78"/>
        <v xml:space="preserve"> </v>
      </c>
    </row>
    <row r="968" spans="1:27" ht="15.75" hidden="1" x14ac:dyDescent="0.25">
      <c r="A968" s="3"/>
      <c r="B968" s="4"/>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7">
        <f t="shared" si="75"/>
        <v>0</v>
      </c>
      <c r="Y968" s="137">
        <f t="shared" si="76"/>
        <v>0</v>
      </c>
      <c r="Z968" s="136" t="str">
        <f t="shared" si="77"/>
        <v>60%</v>
      </c>
      <c r="AA968" s="138" t="str">
        <f t="shared" si="78"/>
        <v xml:space="preserve"> </v>
      </c>
    </row>
    <row r="969" spans="1:27" ht="15.75" hidden="1" x14ac:dyDescent="0.25">
      <c r="A969" s="3"/>
      <c r="B969" s="4"/>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7">
        <f t="shared" si="75"/>
        <v>0</v>
      </c>
      <c r="Y969" s="137">
        <f t="shared" si="76"/>
        <v>0</v>
      </c>
      <c r="Z969" s="136" t="str">
        <f t="shared" si="77"/>
        <v>60%</v>
      </c>
      <c r="AA969" s="138" t="str">
        <f t="shared" si="78"/>
        <v xml:space="preserve"> </v>
      </c>
    </row>
    <row r="970" spans="1:27" ht="15.75" hidden="1" x14ac:dyDescent="0.25">
      <c r="A970" s="3"/>
      <c r="B970" s="4"/>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7">
        <f t="shared" si="75"/>
        <v>0</v>
      </c>
      <c r="Y970" s="137">
        <f t="shared" si="76"/>
        <v>0</v>
      </c>
      <c r="Z970" s="136" t="str">
        <f t="shared" si="77"/>
        <v>60%</v>
      </c>
      <c r="AA970" s="138" t="str">
        <f t="shared" si="78"/>
        <v xml:space="preserve"> </v>
      </c>
    </row>
    <row r="971" spans="1:27" ht="15.75" hidden="1" x14ac:dyDescent="0.25">
      <c r="A971" s="3"/>
      <c r="B971" s="4"/>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7">
        <f t="shared" si="75"/>
        <v>0</v>
      </c>
      <c r="Y971" s="137">
        <f t="shared" si="76"/>
        <v>0</v>
      </c>
      <c r="Z971" s="136" t="str">
        <f t="shared" si="77"/>
        <v>60%</v>
      </c>
      <c r="AA971" s="138" t="str">
        <f t="shared" si="78"/>
        <v xml:space="preserve"> </v>
      </c>
    </row>
    <row r="972" spans="1:27" ht="15.75" hidden="1" x14ac:dyDescent="0.25">
      <c r="A972" s="3"/>
      <c r="B972" s="4"/>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7">
        <f t="shared" si="75"/>
        <v>0</v>
      </c>
      <c r="Y972" s="137">
        <f t="shared" si="76"/>
        <v>0</v>
      </c>
      <c r="Z972" s="136" t="str">
        <f t="shared" si="77"/>
        <v>60%</v>
      </c>
      <c r="AA972" s="138" t="str">
        <f t="shared" si="78"/>
        <v xml:space="preserve"> </v>
      </c>
    </row>
    <row r="973" spans="1:27" ht="15.75" hidden="1" x14ac:dyDescent="0.25">
      <c r="A973" s="3"/>
      <c r="B973" s="4"/>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7">
        <f t="shared" si="75"/>
        <v>0</v>
      </c>
      <c r="Y973" s="137">
        <f t="shared" si="76"/>
        <v>0</v>
      </c>
      <c r="Z973" s="136" t="str">
        <f t="shared" si="77"/>
        <v>60%</v>
      </c>
      <c r="AA973" s="138" t="str">
        <f t="shared" si="78"/>
        <v xml:space="preserve"> </v>
      </c>
    </row>
    <row r="974" spans="1:27" ht="15.75" hidden="1" x14ac:dyDescent="0.25">
      <c r="A974" s="3"/>
      <c r="B974" s="4"/>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7">
        <f t="shared" si="75"/>
        <v>0</v>
      </c>
      <c r="Y974" s="137">
        <f t="shared" si="76"/>
        <v>0</v>
      </c>
      <c r="Z974" s="136" t="str">
        <f t="shared" si="77"/>
        <v>60%</v>
      </c>
      <c r="AA974" s="138" t="str">
        <f t="shared" si="78"/>
        <v xml:space="preserve"> </v>
      </c>
    </row>
    <row r="975" spans="1:27" ht="15.75" hidden="1" x14ac:dyDescent="0.25">
      <c r="A975" s="3"/>
      <c r="B975" s="4"/>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7">
        <f t="shared" si="75"/>
        <v>0</v>
      </c>
      <c r="Y975" s="137">
        <f t="shared" si="76"/>
        <v>0</v>
      </c>
      <c r="Z975" s="136" t="str">
        <f t="shared" si="77"/>
        <v>60%</v>
      </c>
      <c r="AA975" s="138" t="str">
        <f t="shared" si="78"/>
        <v xml:space="preserve"> </v>
      </c>
    </row>
    <row r="976" spans="1:27" ht="15.75" hidden="1" x14ac:dyDescent="0.25">
      <c r="B976" s="64"/>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7">
        <f t="shared" si="75"/>
        <v>0</v>
      </c>
      <c r="Y976" s="137">
        <f t="shared" si="76"/>
        <v>0</v>
      </c>
      <c r="Z976" s="136" t="str">
        <f t="shared" si="77"/>
        <v>60%</v>
      </c>
      <c r="AA976" s="138" t="str">
        <f t="shared" si="78"/>
        <v xml:space="preserve"> </v>
      </c>
    </row>
    <row r="977" spans="2:27" ht="15.75" hidden="1" x14ac:dyDescent="0.25">
      <c r="B977" s="64"/>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7">
        <f t="shared" si="75"/>
        <v>0</v>
      </c>
      <c r="Y977" s="137">
        <f t="shared" si="76"/>
        <v>0</v>
      </c>
      <c r="Z977" s="136" t="str">
        <f t="shared" si="77"/>
        <v>60%</v>
      </c>
      <c r="AA977" s="138" t="str">
        <f t="shared" si="78"/>
        <v xml:space="preserve"> </v>
      </c>
    </row>
    <row r="978" spans="2:27" ht="15.75" hidden="1" x14ac:dyDescent="0.25">
      <c r="B978" s="64"/>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7">
        <f t="shared" si="75"/>
        <v>0</v>
      </c>
      <c r="Y978" s="137">
        <f t="shared" si="76"/>
        <v>0</v>
      </c>
      <c r="Z978" s="136" t="str">
        <f t="shared" si="77"/>
        <v>60%</v>
      </c>
      <c r="AA978" s="138" t="str">
        <f t="shared" si="78"/>
        <v xml:space="preserve"> </v>
      </c>
    </row>
    <row r="979" spans="2:27" ht="15.75" hidden="1" x14ac:dyDescent="0.25">
      <c r="B979" s="64"/>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7">
        <f t="shared" si="75"/>
        <v>0</v>
      </c>
      <c r="Y979" s="137">
        <f t="shared" si="76"/>
        <v>0</v>
      </c>
      <c r="Z979" s="136" t="str">
        <f t="shared" si="77"/>
        <v>60%</v>
      </c>
      <c r="AA979" s="138" t="str">
        <f t="shared" si="78"/>
        <v xml:space="preserve"> </v>
      </c>
    </row>
    <row r="980" spans="2:27" ht="15.75" hidden="1" x14ac:dyDescent="0.25">
      <c r="B980" s="64"/>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7">
        <f t="shared" si="75"/>
        <v>0</v>
      </c>
      <c r="Y980" s="137">
        <f t="shared" si="76"/>
        <v>0</v>
      </c>
      <c r="Z980" s="136" t="str">
        <f t="shared" si="77"/>
        <v>60%</v>
      </c>
      <c r="AA980" s="138" t="str">
        <f t="shared" si="78"/>
        <v xml:space="preserve"> </v>
      </c>
    </row>
    <row r="981" spans="2:27" ht="15.75" hidden="1" x14ac:dyDescent="0.25">
      <c r="B981" s="64"/>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7">
        <f t="shared" si="75"/>
        <v>0</v>
      </c>
      <c r="Y981" s="137">
        <f t="shared" si="76"/>
        <v>0</v>
      </c>
      <c r="Z981" s="136" t="str">
        <f t="shared" si="77"/>
        <v>60%</v>
      </c>
      <c r="AA981" s="138" t="str">
        <f t="shared" si="78"/>
        <v xml:space="preserve"> </v>
      </c>
    </row>
    <row r="982" spans="2:27" ht="15.75" hidden="1" x14ac:dyDescent="0.25">
      <c r="B982" s="64"/>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7">
        <f t="shared" si="75"/>
        <v>0</v>
      </c>
      <c r="Y982" s="137">
        <f t="shared" si="76"/>
        <v>0</v>
      </c>
      <c r="Z982" s="136" t="str">
        <f t="shared" si="77"/>
        <v>60%</v>
      </c>
      <c r="AA982" s="138" t="str">
        <f t="shared" si="78"/>
        <v xml:space="preserve"> </v>
      </c>
    </row>
    <row r="983" spans="2:27" ht="15.75" hidden="1" x14ac:dyDescent="0.25">
      <c r="B983" s="64"/>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7">
        <f t="shared" si="75"/>
        <v>0</v>
      </c>
      <c r="Y983" s="137">
        <f t="shared" si="76"/>
        <v>0</v>
      </c>
      <c r="Z983" s="136" t="str">
        <f t="shared" si="77"/>
        <v>60%</v>
      </c>
      <c r="AA983" s="138" t="str">
        <f t="shared" si="78"/>
        <v xml:space="preserve"> </v>
      </c>
    </row>
    <row r="984" spans="2:27" ht="15.75" hidden="1" x14ac:dyDescent="0.25">
      <c r="B984" s="64"/>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7">
        <f t="shared" si="75"/>
        <v>0</v>
      </c>
      <c r="Y984" s="137">
        <f t="shared" si="76"/>
        <v>0</v>
      </c>
      <c r="Z984" s="136" t="str">
        <f t="shared" si="77"/>
        <v>60%</v>
      </c>
      <c r="AA984" s="138" t="str">
        <f t="shared" si="78"/>
        <v xml:space="preserve"> </v>
      </c>
    </row>
    <row r="985" spans="2:27" ht="15.75" hidden="1" x14ac:dyDescent="0.25">
      <c r="B985" s="64"/>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7">
        <f t="shared" si="75"/>
        <v>0</v>
      </c>
      <c r="Y985" s="137">
        <f t="shared" si="76"/>
        <v>0</v>
      </c>
      <c r="Z985" s="136" t="str">
        <f t="shared" si="77"/>
        <v>60%</v>
      </c>
      <c r="AA985" s="138" t="str">
        <f t="shared" si="78"/>
        <v xml:space="preserve"> </v>
      </c>
    </row>
    <row r="986" spans="2:27" ht="15.75" hidden="1" x14ac:dyDescent="0.25">
      <c r="B986" s="64"/>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7">
        <f t="shared" si="75"/>
        <v>0</v>
      </c>
      <c r="Y986" s="137">
        <f t="shared" si="76"/>
        <v>0</v>
      </c>
      <c r="Z986" s="136" t="str">
        <f t="shared" si="77"/>
        <v>60%</v>
      </c>
      <c r="AA986" s="138" t="str">
        <f t="shared" si="78"/>
        <v xml:space="preserve"> </v>
      </c>
    </row>
    <row r="987" spans="2:27" ht="15.75" hidden="1" x14ac:dyDescent="0.25">
      <c r="B987" s="64"/>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7">
        <f t="shared" si="75"/>
        <v>0</v>
      </c>
      <c r="Y987" s="137">
        <f t="shared" si="76"/>
        <v>0</v>
      </c>
      <c r="Z987" s="136" t="str">
        <f t="shared" si="77"/>
        <v>60%</v>
      </c>
      <c r="AA987" s="138" t="str">
        <f t="shared" si="78"/>
        <v xml:space="preserve"> </v>
      </c>
    </row>
    <row r="988" spans="2:27" ht="15.75" hidden="1" x14ac:dyDescent="0.25">
      <c r="B988" s="92"/>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40">
        <f t="shared" si="75"/>
        <v>0</v>
      </c>
      <c r="Y988" s="140">
        <f t="shared" si="76"/>
        <v>0</v>
      </c>
      <c r="Z988" s="139" t="str">
        <f t="shared" si="77"/>
        <v>60%</v>
      </c>
      <c r="AA988" s="141" t="str">
        <f t="shared" si="78"/>
        <v xml:space="preserve"> </v>
      </c>
    </row>
    <row r="989" spans="2:27" x14ac:dyDescent="0.25"/>
  </sheetData>
  <mergeCells count="7">
    <mergeCell ref="Z2:AA2"/>
    <mergeCell ref="Z3:AA3"/>
    <mergeCell ref="Z4:AA4"/>
    <mergeCell ref="Z5:AA5"/>
    <mergeCell ref="B2:D5"/>
    <mergeCell ref="E2:Y3"/>
    <mergeCell ref="E4:Y5"/>
  </mergeCells>
  <phoneticPr fontId="30" type="noConversion"/>
  <conditionalFormatting sqref="Z8:Z988">
    <cfRule type="cellIs" dxfId="5" priority="46" stopIfTrue="1" operator="equal">
      <formula>"60%"</formula>
    </cfRule>
    <cfRule type="cellIs" dxfId="4" priority="47" operator="equal">
      <formula>"80%"</formula>
    </cfRule>
    <cfRule type="cellIs" dxfId="3" priority="50" operator="equal">
      <formula>"100%"</formula>
    </cfRule>
  </conditionalFormatting>
  <conditionalFormatting sqref="AA8:AA988">
    <cfRule type="cellIs" dxfId="2" priority="32" operator="equal">
      <formula>"Moderado"</formula>
    </cfRule>
    <cfRule type="cellIs" dxfId="1" priority="33" operator="equal">
      <formula>"Mayor"</formula>
    </cfRule>
    <cfRule type="cellIs" dxfId="0" priority="34" operator="equal">
      <formula>"Catastrófico"</formula>
    </cfRule>
  </conditionalFormatting>
  <dataValidations count="2">
    <dataValidation type="list" allowBlank="1" showErrorMessage="1" sqref="E8:W21 E23:W25 E28:W164">
      <formula1>$AN$6:$AN$9</formula1>
    </dataValidation>
    <dataValidation type="list" allowBlank="1" showErrorMessage="1" sqref="E22:W22 E26:W27">
      <formula1>$AN$6:$AN$7</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8"/>
  <sheetViews>
    <sheetView zoomScale="70" zoomScaleNormal="70" workbookViewId="0"/>
  </sheetViews>
  <sheetFormatPr defaultColWidth="11.42578125" defaultRowHeight="15" x14ac:dyDescent="0.25"/>
  <cols>
    <col min="1" max="1" width="4.42578125" customWidth="1"/>
    <col min="2" max="2" width="6.140625" customWidth="1"/>
    <col min="3" max="11" width="10.28515625" customWidth="1"/>
    <col min="12" max="12" width="4.85546875" customWidth="1"/>
  </cols>
  <sheetData>
    <row r="1" spans="2:22" ht="15.75" thickBot="1" x14ac:dyDescent="0.3"/>
    <row r="2" spans="2:22" x14ac:dyDescent="0.25">
      <c r="B2" s="421" t="s">
        <v>371</v>
      </c>
      <c r="C2" s="398"/>
      <c r="D2" s="398"/>
      <c r="E2" s="398"/>
      <c r="F2" s="398"/>
      <c r="G2" s="398"/>
      <c r="H2" s="398"/>
      <c r="I2" s="398"/>
      <c r="J2" s="398"/>
      <c r="K2" s="399"/>
    </row>
    <row r="3" spans="2:22" x14ac:dyDescent="0.25">
      <c r="B3" s="422"/>
      <c r="C3" s="401"/>
      <c r="D3" s="401"/>
      <c r="E3" s="401"/>
      <c r="F3" s="401"/>
      <c r="G3" s="401"/>
      <c r="H3" s="401"/>
      <c r="I3" s="401"/>
      <c r="J3" s="401"/>
      <c r="K3" s="402"/>
    </row>
    <row r="4" spans="2:22" x14ac:dyDescent="0.25">
      <c r="B4" s="422"/>
      <c r="C4" s="401"/>
      <c r="D4" s="401"/>
      <c r="E4" s="401"/>
      <c r="F4" s="401"/>
      <c r="G4" s="401"/>
      <c r="H4" s="401"/>
      <c r="I4" s="401"/>
      <c r="J4" s="401"/>
      <c r="K4" s="402"/>
    </row>
    <row r="5" spans="2:22" ht="15.75" thickBot="1" x14ac:dyDescent="0.3">
      <c r="B5" s="422"/>
      <c r="C5" s="401"/>
      <c r="D5" s="401"/>
      <c r="E5" s="401"/>
      <c r="F5" s="401"/>
      <c r="G5" s="401"/>
      <c r="H5" s="401"/>
      <c r="I5" s="401"/>
      <c r="J5" s="401"/>
      <c r="K5" s="402"/>
    </row>
    <row r="6" spans="2:22" x14ac:dyDescent="0.25">
      <c r="B6" s="422"/>
      <c r="C6" s="401"/>
      <c r="D6" s="401"/>
      <c r="E6" s="401"/>
      <c r="F6" s="401"/>
      <c r="G6" s="401"/>
      <c r="H6" s="401"/>
      <c r="I6" s="401"/>
      <c r="J6" s="401"/>
      <c r="K6" s="402"/>
      <c r="M6" s="397"/>
      <c r="N6" s="398"/>
      <c r="O6" s="398"/>
      <c r="P6" s="398"/>
      <c r="Q6" s="398"/>
      <c r="R6" s="398"/>
      <c r="S6" s="398"/>
      <c r="T6" s="398"/>
      <c r="U6" s="398"/>
      <c r="V6" s="399"/>
    </row>
    <row r="7" spans="2:22" x14ac:dyDescent="0.25">
      <c r="B7" s="422"/>
      <c r="C7" s="401"/>
      <c r="D7" s="401"/>
      <c r="E7" s="401"/>
      <c r="F7" s="401"/>
      <c r="G7" s="401"/>
      <c r="H7" s="401"/>
      <c r="I7" s="401"/>
      <c r="J7" s="401"/>
      <c r="K7" s="402"/>
      <c r="M7" s="400"/>
      <c r="N7" s="401"/>
      <c r="O7" s="401"/>
      <c r="P7" s="401"/>
      <c r="Q7" s="401"/>
      <c r="R7" s="401"/>
      <c r="S7" s="401"/>
      <c r="T7" s="401"/>
      <c r="U7" s="401"/>
      <c r="V7" s="402"/>
    </row>
    <row r="8" spans="2:22" x14ac:dyDescent="0.25">
      <c r="B8" s="422"/>
      <c r="C8" s="401"/>
      <c r="D8" s="401"/>
      <c r="E8" s="401"/>
      <c r="F8" s="401"/>
      <c r="G8" s="401"/>
      <c r="H8" s="401"/>
      <c r="I8" s="401"/>
      <c r="J8" s="401"/>
      <c r="K8" s="402"/>
      <c r="M8" s="400"/>
      <c r="N8" s="401"/>
      <c r="O8" s="401"/>
      <c r="P8" s="401"/>
      <c r="Q8" s="401"/>
      <c r="R8" s="401"/>
      <c r="S8" s="401"/>
      <c r="T8" s="401"/>
      <c r="U8" s="401"/>
      <c r="V8" s="402"/>
    </row>
    <row r="9" spans="2:22" x14ac:dyDescent="0.25">
      <c r="B9" s="422"/>
      <c r="C9" s="401"/>
      <c r="D9" s="401"/>
      <c r="E9" s="401"/>
      <c r="F9" s="401"/>
      <c r="G9" s="401"/>
      <c r="H9" s="401"/>
      <c r="I9" s="401"/>
      <c r="J9" s="401"/>
      <c r="K9" s="402"/>
      <c r="M9" s="400"/>
      <c r="N9" s="401"/>
      <c r="O9" s="401"/>
      <c r="P9" s="401"/>
      <c r="Q9" s="401"/>
      <c r="R9" s="401"/>
      <c r="S9" s="401"/>
      <c r="T9" s="401"/>
      <c r="U9" s="401"/>
      <c r="V9" s="402"/>
    </row>
    <row r="10" spans="2:22" x14ac:dyDescent="0.25">
      <c r="B10" s="422"/>
      <c r="C10" s="401"/>
      <c r="D10" s="401"/>
      <c r="E10" s="401"/>
      <c r="F10" s="401"/>
      <c r="G10" s="401"/>
      <c r="H10" s="401"/>
      <c r="I10" s="401"/>
      <c r="J10" s="401"/>
      <c r="K10" s="402"/>
      <c r="M10" s="400"/>
      <c r="N10" s="401"/>
      <c r="O10" s="401"/>
      <c r="P10" s="401"/>
      <c r="Q10" s="401"/>
      <c r="R10" s="401"/>
      <c r="S10" s="401"/>
      <c r="T10" s="401"/>
      <c r="U10" s="401"/>
      <c r="V10" s="402"/>
    </row>
    <row r="11" spans="2:22" x14ac:dyDescent="0.25">
      <c r="B11" s="422"/>
      <c r="C11" s="401"/>
      <c r="D11" s="401"/>
      <c r="E11" s="401"/>
      <c r="F11" s="401"/>
      <c r="G11" s="401"/>
      <c r="H11" s="401"/>
      <c r="I11" s="401"/>
      <c r="J11" s="401"/>
      <c r="K11" s="402"/>
      <c r="M11" s="400"/>
      <c r="N11" s="401"/>
      <c r="O11" s="401"/>
      <c r="P11" s="401"/>
      <c r="Q11" s="401"/>
      <c r="R11" s="401"/>
      <c r="S11" s="401"/>
      <c r="T11" s="401"/>
      <c r="U11" s="401"/>
      <c r="V11" s="402"/>
    </row>
    <row r="12" spans="2:22" x14ac:dyDescent="0.25">
      <c r="B12" s="422"/>
      <c r="C12" s="401"/>
      <c r="D12" s="401"/>
      <c r="E12" s="401"/>
      <c r="F12" s="401"/>
      <c r="G12" s="401"/>
      <c r="H12" s="401"/>
      <c r="I12" s="401"/>
      <c r="J12" s="401"/>
      <c r="K12" s="402"/>
      <c r="M12" s="400"/>
      <c r="N12" s="401"/>
      <c r="O12" s="401"/>
      <c r="P12" s="401"/>
      <c r="Q12" s="401"/>
      <c r="R12" s="401"/>
      <c r="S12" s="401"/>
      <c r="T12" s="401"/>
      <c r="U12" s="401"/>
      <c r="V12" s="402"/>
    </row>
    <row r="13" spans="2:22" x14ac:dyDescent="0.25">
      <c r="B13" s="422"/>
      <c r="C13" s="401"/>
      <c r="D13" s="401"/>
      <c r="E13" s="401"/>
      <c r="F13" s="401"/>
      <c r="G13" s="401"/>
      <c r="H13" s="401"/>
      <c r="I13" s="401"/>
      <c r="J13" s="401"/>
      <c r="K13" s="402"/>
      <c r="M13" s="400"/>
      <c r="N13" s="401"/>
      <c r="O13" s="401"/>
      <c r="P13" s="401"/>
      <c r="Q13" s="401"/>
      <c r="R13" s="401"/>
      <c r="S13" s="401"/>
      <c r="T13" s="401"/>
      <c r="U13" s="401"/>
      <c r="V13" s="402"/>
    </row>
    <row r="14" spans="2:22" x14ac:dyDescent="0.25">
      <c r="B14" s="422"/>
      <c r="C14" s="401"/>
      <c r="D14" s="401"/>
      <c r="E14" s="401"/>
      <c r="F14" s="401"/>
      <c r="G14" s="401"/>
      <c r="H14" s="401"/>
      <c r="I14" s="401"/>
      <c r="J14" s="401"/>
      <c r="K14" s="402"/>
      <c r="M14" s="400"/>
      <c r="N14" s="401"/>
      <c r="O14" s="401"/>
      <c r="P14" s="401"/>
      <c r="Q14" s="401"/>
      <c r="R14" s="401"/>
      <c r="S14" s="401"/>
      <c r="T14" s="401"/>
      <c r="U14" s="401"/>
      <c r="V14" s="402"/>
    </row>
    <row r="15" spans="2:22" x14ac:dyDescent="0.25">
      <c r="B15" s="422"/>
      <c r="C15" s="401"/>
      <c r="D15" s="401"/>
      <c r="E15" s="401"/>
      <c r="F15" s="401"/>
      <c r="G15" s="401"/>
      <c r="H15" s="401"/>
      <c r="I15" s="401"/>
      <c r="J15" s="401"/>
      <c r="K15" s="402"/>
      <c r="M15" s="400"/>
      <c r="N15" s="401"/>
      <c r="O15" s="401"/>
      <c r="P15" s="401"/>
      <c r="Q15" s="401"/>
      <c r="R15" s="401"/>
      <c r="S15" s="401"/>
      <c r="T15" s="401"/>
      <c r="U15" s="401"/>
      <c r="V15" s="402"/>
    </row>
    <row r="16" spans="2:22" x14ac:dyDescent="0.25">
      <c r="B16" s="422"/>
      <c r="C16" s="401"/>
      <c r="D16" s="401"/>
      <c r="E16" s="401"/>
      <c r="F16" s="401"/>
      <c r="G16" s="401"/>
      <c r="H16" s="401"/>
      <c r="I16" s="401"/>
      <c r="J16" s="401"/>
      <c r="K16" s="402"/>
      <c r="M16" s="400"/>
      <c r="N16" s="401"/>
      <c r="O16" s="401"/>
      <c r="P16" s="401"/>
      <c r="Q16" s="401"/>
      <c r="R16" s="401"/>
      <c r="S16" s="401"/>
      <c r="T16" s="401"/>
      <c r="U16" s="401"/>
      <c r="V16" s="402"/>
    </row>
    <row r="17" spans="2:22" x14ac:dyDescent="0.25">
      <c r="B17" s="422"/>
      <c r="C17" s="401"/>
      <c r="D17" s="401"/>
      <c r="E17" s="401"/>
      <c r="F17" s="401"/>
      <c r="G17" s="401"/>
      <c r="H17" s="401"/>
      <c r="I17" s="401"/>
      <c r="J17" s="401"/>
      <c r="K17" s="402"/>
      <c r="M17" s="400"/>
      <c r="N17" s="401"/>
      <c r="O17" s="401"/>
      <c r="P17" s="401"/>
      <c r="Q17" s="401"/>
      <c r="R17" s="401"/>
      <c r="S17" s="401"/>
      <c r="T17" s="401"/>
      <c r="U17" s="401"/>
      <c r="V17" s="402"/>
    </row>
    <row r="18" spans="2:22" ht="15.75" thickBot="1" x14ac:dyDescent="0.3">
      <c r="B18" s="423"/>
      <c r="C18" s="404"/>
      <c r="D18" s="404"/>
      <c r="E18" s="404"/>
      <c r="F18" s="404"/>
      <c r="G18" s="404"/>
      <c r="H18" s="404"/>
      <c r="I18" s="404"/>
      <c r="J18" s="404"/>
      <c r="K18" s="405"/>
      <c r="M18" s="400"/>
      <c r="N18" s="401"/>
      <c r="O18" s="401"/>
      <c r="P18" s="401"/>
      <c r="Q18" s="401"/>
      <c r="R18" s="401"/>
      <c r="S18" s="401"/>
      <c r="T18" s="401"/>
      <c r="U18" s="401"/>
      <c r="V18" s="402"/>
    </row>
    <row r="19" spans="2:22" ht="8.25" customHeight="1" thickBot="1" x14ac:dyDescent="0.3">
      <c r="M19" s="400"/>
      <c r="N19" s="401"/>
      <c r="O19" s="401"/>
      <c r="P19" s="401"/>
      <c r="Q19" s="401"/>
      <c r="R19" s="401"/>
      <c r="S19" s="401"/>
      <c r="T19" s="401"/>
      <c r="U19" s="401"/>
      <c r="V19" s="402"/>
    </row>
    <row r="20" spans="2:22" ht="18" customHeight="1" x14ac:dyDescent="0.25">
      <c r="B20" s="421" t="s">
        <v>372</v>
      </c>
      <c r="C20" s="397"/>
      <c r="D20" s="398"/>
      <c r="E20" s="398"/>
      <c r="F20" s="398"/>
      <c r="G20" s="398"/>
      <c r="H20" s="398"/>
      <c r="I20" s="398"/>
      <c r="J20" s="398"/>
      <c r="K20" s="399"/>
      <c r="M20" s="400"/>
      <c r="N20" s="401"/>
      <c r="O20" s="401"/>
      <c r="P20" s="401"/>
      <c r="Q20" s="401"/>
      <c r="R20" s="401"/>
      <c r="S20" s="401"/>
      <c r="T20" s="401"/>
      <c r="U20" s="401"/>
      <c r="V20" s="402"/>
    </row>
    <row r="21" spans="2:22" ht="18" customHeight="1" x14ac:dyDescent="0.25">
      <c r="B21" s="422"/>
      <c r="C21" s="400"/>
      <c r="D21" s="401"/>
      <c r="E21" s="401"/>
      <c r="F21" s="401"/>
      <c r="G21" s="401"/>
      <c r="H21" s="401"/>
      <c r="I21" s="401"/>
      <c r="J21" s="401"/>
      <c r="K21" s="402"/>
      <c r="M21" s="400"/>
      <c r="N21" s="401"/>
      <c r="O21" s="401"/>
      <c r="P21" s="401"/>
      <c r="Q21" s="401"/>
      <c r="R21" s="401"/>
      <c r="S21" s="401"/>
      <c r="T21" s="401"/>
      <c r="U21" s="401"/>
      <c r="V21" s="402"/>
    </row>
    <row r="22" spans="2:22" ht="18" customHeight="1" x14ac:dyDescent="0.25">
      <c r="B22" s="422"/>
      <c r="C22" s="400"/>
      <c r="D22" s="401"/>
      <c r="E22" s="401"/>
      <c r="F22" s="401"/>
      <c r="G22" s="401"/>
      <c r="H22" s="401"/>
      <c r="I22" s="401"/>
      <c r="J22" s="401"/>
      <c r="K22" s="402"/>
      <c r="M22" s="400"/>
      <c r="N22" s="401"/>
      <c r="O22" s="401"/>
      <c r="P22" s="401"/>
      <c r="Q22" s="401"/>
      <c r="R22" s="401"/>
      <c r="S22" s="401"/>
      <c r="T22" s="401"/>
      <c r="U22" s="401"/>
      <c r="V22" s="402"/>
    </row>
    <row r="23" spans="2:22" ht="18" customHeight="1" x14ac:dyDescent="0.25">
      <c r="B23" s="422"/>
      <c r="C23" s="400"/>
      <c r="D23" s="401"/>
      <c r="E23" s="401"/>
      <c r="F23" s="401"/>
      <c r="G23" s="401"/>
      <c r="H23" s="401"/>
      <c r="I23" s="401"/>
      <c r="J23" s="401"/>
      <c r="K23" s="402"/>
      <c r="M23" s="400"/>
      <c r="N23" s="401"/>
      <c r="O23" s="401"/>
      <c r="P23" s="401"/>
      <c r="Q23" s="401"/>
      <c r="R23" s="401"/>
      <c r="S23" s="401"/>
      <c r="T23" s="401"/>
      <c r="U23" s="401"/>
      <c r="V23" s="402"/>
    </row>
    <row r="24" spans="2:22" ht="18" customHeight="1" x14ac:dyDescent="0.25">
      <c r="B24" s="422"/>
      <c r="C24" s="400"/>
      <c r="D24" s="401"/>
      <c r="E24" s="401"/>
      <c r="F24" s="401"/>
      <c r="G24" s="401"/>
      <c r="H24" s="401"/>
      <c r="I24" s="401"/>
      <c r="J24" s="401"/>
      <c r="K24" s="402"/>
      <c r="M24" s="400"/>
      <c r="N24" s="401"/>
      <c r="O24" s="401"/>
      <c r="P24" s="401"/>
      <c r="Q24" s="401"/>
      <c r="R24" s="401"/>
      <c r="S24" s="401"/>
      <c r="T24" s="401"/>
      <c r="U24" s="401"/>
      <c r="V24" s="402"/>
    </row>
    <row r="25" spans="2:22" ht="18" customHeight="1" x14ac:dyDescent="0.25">
      <c r="B25" s="422"/>
      <c r="C25" s="400"/>
      <c r="D25" s="401"/>
      <c r="E25" s="401"/>
      <c r="F25" s="401"/>
      <c r="G25" s="401"/>
      <c r="H25" s="401"/>
      <c r="I25" s="401"/>
      <c r="J25" s="401"/>
      <c r="K25" s="402"/>
      <c r="M25" s="400"/>
      <c r="N25" s="401"/>
      <c r="O25" s="401"/>
      <c r="P25" s="401"/>
      <c r="Q25" s="401"/>
      <c r="R25" s="401"/>
      <c r="S25" s="401"/>
      <c r="T25" s="401"/>
      <c r="U25" s="401"/>
      <c r="V25" s="402"/>
    </row>
    <row r="26" spans="2:22" ht="18" customHeight="1" thickBot="1" x14ac:dyDescent="0.3">
      <c r="B26" s="422"/>
      <c r="C26" s="400"/>
      <c r="D26" s="401"/>
      <c r="E26" s="401"/>
      <c r="F26" s="401"/>
      <c r="G26" s="401"/>
      <c r="H26" s="401"/>
      <c r="I26" s="401"/>
      <c r="J26" s="401"/>
      <c r="K26" s="402"/>
      <c r="M26" s="403"/>
      <c r="N26" s="404"/>
      <c r="O26" s="404"/>
      <c r="P26" s="404"/>
      <c r="Q26" s="404"/>
      <c r="R26" s="404"/>
      <c r="S26" s="404"/>
      <c r="T26" s="404"/>
      <c r="U26" s="404"/>
      <c r="V26" s="405"/>
    </row>
    <row r="27" spans="2:22" ht="18" customHeight="1" x14ac:dyDescent="0.25">
      <c r="B27" s="422"/>
      <c r="C27" s="400"/>
      <c r="D27" s="401"/>
      <c r="E27" s="401"/>
      <c r="F27" s="401"/>
      <c r="G27" s="401"/>
      <c r="H27" s="401"/>
      <c r="I27" s="401"/>
      <c r="J27" s="401"/>
      <c r="K27" s="402"/>
    </row>
    <row r="28" spans="2:22" ht="18" customHeight="1" thickBot="1" x14ac:dyDescent="0.3">
      <c r="B28" s="423"/>
      <c r="C28" s="403"/>
      <c r="D28" s="404"/>
      <c r="E28" s="404"/>
      <c r="F28" s="404"/>
      <c r="G28" s="404"/>
      <c r="H28" s="404"/>
      <c r="I28" s="404"/>
      <c r="J28" s="404"/>
      <c r="K28" s="405"/>
    </row>
  </sheetData>
  <mergeCells count="5">
    <mergeCell ref="B2:B18"/>
    <mergeCell ref="C2:K18"/>
    <mergeCell ref="B20:B28"/>
    <mergeCell ref="C20:K28"/>
    <mergeCell ref="M6:V2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
  <sheetViews>
    <sheetView zoomScale="50" zoomScaleNormal="50" workbookViewId="0"/>
  </sheetViews>
  <sheetFormatPr defaultColWidth="11.42578125" defaultRowHeight="15" x14ac:dyDescent="0.25"/>
  <cols>
    <col min="1" max="1" width="4.140625" style="10" customWidth="1"/>
    <col min="2" max="2" width="19.28515625" style="10" customWidth="1"/>
    <col min="3" max="3" width="33.28515625" style="10" customWidth="1"/>
    <col min="4" max="4" width="39" style="10" customWidth="1"/>
    <col min="5" max="5" width="7.140625" style="10" customWidth="1"/>
    <col min="6" max="6" width="29" style="10" customWidth="1"/>
    <col min="7" max="7" width="83.85546875" style="10" customWidth="1"/>
    <col min="8" max="8" width="21.85546875" style="10" customWidth="1"/>
    <col min="9" max="9" width="14.42578125" style="10" customWidth="1"/>
    <col min="10" max="10" width="20.140625" style="10" customWidth="1"/>
    <col min="11" max="11" width="13.85546875" style="10" customWidth="1"/>
    <col min="12" max="12" width="6" style="10" customWidth="1"/>
    <col min="13" max="13" width="24.5703125" style="10" customWidth="1"/>
    <col min="14" max="14" width="41.85546875" style="10" customWidth="1"/>
    <col min="15" max="15" width="49.28515625" style="10" customWidth="1"/>
    <col min="16" max="16384" width="11.42578125" style="10"/>
  </cols>
  <sheetData>
    <row r="1" spans="2:15" ht="15.75" thickBot="1" x14ac:dyDescent="0.3"/>
    <row r="2" spans="2:15" ht="22.5" customHeight="1" thickBot="1" x14ac:dyDescent="0.3">
      <c r="B2" s="408"/>
      <c r="C2" s="409"/>
      <c r="D2" s="410"/>
      <c r="F2" s="431" t="s">
        <v>373</v>
      </c>
      <c r="G2" s="433" t="s">
        <v>374</v>
      </c>
      <c r="H2" s="433" t="s">
        <v>375</v>
      </c>
      <c r="I2" s="433"/>
      <c r="J2" s="433"/>
      <c r="K2" s="435" t="s">
        <v>376</v>
      </c>
    </row>
    <row r="3" spans="2:15" ht="33" customHeight="1" thickBot="1" x14ac:dyDescent="0.3">
      <c r="B3" s="411"/>
      <c r="C3" s="412"/>
      <c r="D3" s="413"/>
      <c r="F3" s="432"/>
      <c r="G3" s="434"/>
      <c r="H3" s="434"/>
      <c r="I3" s="434"/>
      <c r="J3" s="434"/>
      <c r="K3" s="436"/>
      <c r="M3" s="408"/>
      <c r="N3" s="409"/>
      <c r="O3" s="410"/>
    </row>
    <row r="4" spans="2:15" ht="60.75" customHeight="1" x14ac:dyDescent="0.25">
      <c r="B4" s="411"/>
      <c r="C4" s="412"/>
      <c r="D4" s="413"/>
      <c r="F4" s="437" t="s">
        <v>377</v>
      </c>
      <c r="G4" s="39" t="s">
        <v>50</v>
      </c>
      <c r="H4" s="39" t="s">
        <v>378</v>
      </c>
      <c r="I4" s="39">
        <v>15</v>
      </c>
      <c r="J4" s="39" t="s">
        <v>379</v>
      </c>
      <c r="K4" s="40">
        <v>0</v>
      </c>
      <c r="M4" s="411"/>
      <c r="N4" s="412"/>
      <c r="O4" s="413"/>
    </row>
    <row r="5" spans="2:15" ht="60.75" customHeight="1" thickBot="1" x14ac:dyDescent="0.3">
      <c r="B5" s="411"/>
      <c r="C5" s="412"/>
      <c r="D5" s="413"/>
      <c r="F5" s="438"/>
      <c r="G5" s="41" t="s">
        <v>51</v>
      </c>
      <c r="H5" s="41" t="s">
        <v>380</v>
      </c>
      <c r="I5" s="41">
        <v>15</v>
      </c>
      <c r="J5" s="41" t="s">
        <v>381</v>
      </c>
      <c r="K5" s="42">
        <v>0</v>
      </c>
      <c r="M5" s="411"/>
      <c r="N5" s="412"/>
      <c r="O5" s="413"/>
    </row>
    <row r="6" spans="2:15" ht="60.75" customHeight="1" thickBot="1" x14ac:dyDescent="0.3">
      <c r="B6" s="411"/>
      <c r="C6" s="412"/>
      <c r="D6" s="413"/>
      <c r="F6" s="43" t="s">
        <v>382</v>
      </c>
      <c r="G6" s="44" t="s">
        <v>52</v>
      </c>
      <c r="H6" s="44" t="s">
        <v>383</v>
      </c>
      <c r="I6" s="44">
        <v>15</v>
      </c>
      <c r="J6" s="44" t="s">
        <v>384</v>
      </c>
      <c r="K6" s="45">
        <v>0</v>
      </c>
      <c r="M6" s="411"/>
      <c r="N6" s="412"/>
      <c r="O6" s="413"/>
    </row>
    <row r="7" spans="2:15" ht="44.25" customHeight="1" thickBot="1" x14ac:dyDescent="0.3">
      <c r="B7" s="414"/>
      <c r="C7" s="415"/>
      <c r="D7" s="416"/>
      <c r="F7" s="439" t="s">
        <v>385</v>
      </c>
      <c r="G7" s="424" t="s">
        <v>53</v>
      </c>
      <c r="H7" s="46" t="s">
        <v>386</v>
      </c>
      <c r="I7" s="46">
        <v>15</v>
      </c>
      <c r="J7" s="424" t="s">
        <v>387</v>
      </c>
      <c r="K7" s="426">
        <v>0</v>
      </c>
      <c r="M7" s="411"/>
      <c r="N7" s="412"/>
      <c r="O7" s="413"/>
    </row>
    <row r="8" spans="2:15" ht="44.25" customHeight="1" thickBot="1" x14ac:dyDescent="0.3">
      <c r="B8" s="6"/>
      <c r="C8" s="6"/>
      <c r="D8" s="6"/>
      <c r="F8" s="440"/>
      <c r="G8" s="425"/>
      <c r="H8" s="47" t="s">
        <v>388</v>
      </c>
      <c r="I8" s="47">
        <v>10</v>
      </c>
      <c r="J8" s="425"/>
      <c r="K8" s="427"/>
      <c r="M8" s="411"/>
      <c r="N8" s="412"/>
      <c r="O8" s="413"/>
    </row>
    <row r="9" spans="2:15" ht="60.75" customHeight="1" thickBot="1" x14ac:dyDescent="0.3">
      <c r="B9" s="16" t="s">
        <v>389</v>
      </c>
      <c r="C9" s="17" t="s">
        <v>390</v>
      </c>
      <c r="D9" s="18" t="s">
        <v>391</v>
      </c>
      <c r="F9" s="48" t="s">
        <v>392</v>
      </c>
      <c r="G9" s="49" t="s">
        <v>54</v>
      </c>
      <c r="H9" s="49" t="s">
        <v>393</v>
      </c>
      <c r="I9" s="49">
        <v>15</v>
      </c>
      <c r="J9" s="49" t="s">
        <v>394</v>
      </c>
      <c r="K9" s="50">
        <v>0</v>
      </c>
      <c r="M9" s="411"/>
      <c r="N9" s="412"/>
      <c r="O9" s="413"/>
    </row>
    <row r="10" spans="2:15" ht="60.75" customHeight="1" thickTop="1" thickBot="1" x14ac:dyDescent="0.3">
      <c r="B10" s="19" t="s">
        <v>395</v>
      </c>
      <c r="C10" s="19" t="s">
        <v>396</v>
      </c>
      <c r="D10" s="19" t="s">
        <v>78</v>
      </c>
      <c r="F10" s="51" t="s">
        <v>397</v>
      </c>
      <c r="G10" s="52" t="s">
        <v>55</v>
      </c>
      <c r="H10" s="52" t="s">
        <v>398</v>
      </c>
      <c r="I10" s="52">
        <v>15</v>
      </c>
      <c r="J10" s="52" t="s">
        <v>399</v>
      </c>
      <c r="K10" s="53">
        <v>0</v>
      </c>
      <c r="M10" s="411"/>
      <c r="N10" s="412"/>
      <c r="O10" s="413"/>
    </row>
    <row r="11" spans="2:15" ht="60.75" customHeight="1" thickBot="1" x14ac:dyDescent="0.3">
      <c r="B11" s="20" t="s">
        <v>8</v>
      </c>
      <c r="C11" s="20" t="s">
        <v>400</v>
      </c>
      <c r="D11" s="20" t="s">
        <v>79</v>
      </c>
      <c r="F11" s="441" t="s">
        <v>401</v>
      </c>
      <c r="G11" s="428" t="s">
        <v>56</v>
      </c>
      <c r="H11" s="54" t="s">
        <v>402</v>
      </c>
      <c r="I11" s="54">
        <v>10</v>
      </c>
      <c r="J11" s="428" t="s">
        <v>403</v>
      </c>
      <c r="K11" s="429">
        <v>0</v>
      </c>
      <c r="M11" s="414"/>
      <c r="N11" s="415"/>
      <c r="O11" s="416"/>
    </row>
    <row r="12" spans="2:15" ht="60.75" customHeight="1" thickBot="1" x14ac:dyDescent="0.3">
      <c r="B12" s="21" t="s">
        <v>404</v>
      </c>
      <c r="C12" s="21" t="s">
        <v>405</v>
      </c>
      <c r="D12" s="21" t="s">
        <v>80</v>
      </c>
      <c r="F12" s="440"/>
      <c r="G12" s="425"/>
      <c r="H12" s="47" t="s">
        <v>406</v>
      </c>
      <c r="I12" s="47">
        <v>5</v>
      </c>
      <c r="J12" s="425"/>
      <c r="K12" s="430"/>
    </row>
    <row r="13" spans="2:15" ht="57" customHeight="1" x14ac:dyDescent="0.25"/>
    <row r="16" spans="2:15" ht="95.25" customHeight="1" x14ac:dyDescent="0.25"/>
    <row r="17" ht="58.5" customHeight="1" x14ac:dyDescent="0.25"/>
    <row r="18" ht="55.5" customHeight="1" x14ac:dyDescent="0.25"/>
  </sheetData>
  <mergeCells count="15">
    <mergeCell ref="B2:D7"/>
    <mergeCell ref="M3:O11"/>
    <mergeCell ref="J7:J8"/>
    <mergeCell ref="K7:K8"/>
    <mergeCell ref="G11:G12"/>
    <mergeCell ref="J11:J12"/>
    <mergeCell ref="K11:K12"/>
    <mergeCell ref="F2:F3"/>
    <mergeCell ref="G2:G3"/>
    <mergeCell ref="H2:J3"/>
    <mergeCell ref="K2:K3"/>
    <mergeCell ref="F4:F5"/>
    <mergeCell ref="F7:F8"/>
    <mergeCell ref="G7:G8"/>
    <mergeCell ref="F11:F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FD3A414ED8B5E4A98B15EA28EEF0570" ma:contentTypeVersion="12" ma:contentTypeDescription="Crear nuevo documento." ma:contentTypeScope="" ma:versionID="ce212de0cc0a354247d32f1741b2c801">
  <xsd:schema xmlns:xsd="http://www.w3.org/2001/XMLSchema" xmlns:xs="http://www.w3.org/2001/XMLSchema" xmlns:p="http://schemas.microsoft.com/office/2006/metadata/properties" xmlns:ns3="65526bc7-150f-4177-9737-bd97f99b18bb" xmlns:ns4="bef317a1-502b-457d-9868-c9b3f69bd355" targetNamespace="http://schemas.microsoft.com/office/2006/metadata/properties" ma:root="true" ma:fieldsID="b3ea162c6162fb2aaa9571c2d9081f2f" ns3:_="" ns4:_="">
    <xsd:import namespace="65526bc7-150f-4177-9737-bd97f99b18bb"/>
    <xsd:import namespace="bef317a1-502b-457d-9868-c9b3f69bd3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526bc7-150f-4177-9737-bd97f99b1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f317a1-502b-457d-9868-c9b3f69bd35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5526bc7-150f-4177-9737-bd97f99b18bb" xsi:nil="true"/>
  </documentManagement>
</p:properties>
</file>

<file path=customXml/itemProps1.xml><?xml version="1.0" encoding="utf-8"?>
<ds:datastoreItem xmlns:ds="http://schemas.openxmlformats.org/officeDocument/2006/customXml" ds:itemID="{A583297B-4135-42FF-AD50-5FA1066669F1}">
  <ds:schemaRefs>
    <ds:schemaRef ds:uri="http://schemas.microsoft.com/sharepoint/v3/contenttype/forms"/>
  </ds:schemaRefs>
</ds:datastoreItem>
</file>

<file path=customXml/itemProps2.xml><?xml version="1.0" encoding="utf-8"?>
<ds:datastoreItem xmlns:ds="http://schemas.openxmlformats.org/officeDocument/2006/customXml" ds:itemID="{FA45668E-FB93-4AEC-8F3D-07DC69303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526bc7-150f-4177-9737-bd97f99b18bb"/>
    <ds:schemaRef ds:uri="bef317a1-502b-457d-9868-c9b3f69bd3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9E1197-CF88-4F32-A28D-16C52D7F516E}">
  <ds:schemaRefs>
    <ds:schemaRef ds:uri="65526bc7-150f-4177-9737-bd97f99b18bb"/>
    <ds:schemaRef ds:uri="http://purl.org/dc/terms/"/>
    <ds:schemaRef ds:uri="http://www.w3.org/XML/1998/namespace"/>
    <ds:schemaRef ds:uri="bef317a1-502b-457d-9868-c9b3f69bd355"/>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 Matriz de </vt:lpstr>
      <vt:lpstr>Contexto - Factor</vt:lpstr>
      <vt:lpstr>Impacto</vt:lpstr>
      <vt:lpstr>Descripciones</vt:lpstr>
      <vt:lpstr>Diseño de Controles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Aura Rosa Gomez Avellaneda</dc:creator>
  <cp:keywords/>
  <dc:description/>
  <cp:lastModifiedBy>Yamyle Ruiz</cp:lastModifiedBy>
  <cp:revision/>
  <dcterms:created xsi:type="dcterms:W3CDTF">2022-12-09T01:21:08Z</dcterms:created>
  <dcterms:modified xsi:type="dcterms:W3CDTF">2023-02-01T02:36:14Z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0x0101003FD3A414ED8B5E4A98B15EA28EEF0570</vt:lpwstr>
  </property>
</Properties>
</file>