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Hp\Documents\ATENEA\MATRICES FINALES\COPIAS\Nueva carpeta\"/>
    </mc:Choice>
  </mc:AlternateContent>
  <xr:revisionPtr revIDLastSave="0" documentId="13_ncr:1_{57D9DE86-A3E8-4E8A-9535-F3B2EF3CAA5D}" xr6:coauthVersionLast="47" xr6:coauthVersionMax="47" xr10:uidLastSave="{00000000-0000-0000-0000-000000000000}"/>
  <bookViews>
    <workbookView xWindow="-120" yWindow="-120" windowWidth="20730" windowHeight="11160" firstSheet="4" activeTab="7" xr2:uid="{00000000-000D-0000-FFFF-FFFF00000000}"/>
  </bookViews>
  <sheets>
    <sheet name="Contexto del Proceso" sheetId="14" r:id="rId1"/>
    <sheet name="Probabilidad" sheetId="11" r:id="rId2"/>
    <sheet name="Impacto Procesos" sheetId="9" r:id="rId3"/>
    <sheet name="Tablas de validación" sheetId="13" state="hidden" r:id="rId4"/>
    <sheet name="Identificación de Riesgos" sheetId="1" r:id="rId5"/>
    <sheet name="Controles" sheetId="18" r:id="rId6"/>
    <sheet name="Matriz Procesos Consolidada" sheetId="15" r:id="rId7"/>
    <sheet name="Mapa de Riesgos" sheetId="16" r:id="rId8"/>
  </sheets>
  <externalReferences>
    <externalReference r:id="rId9"/>
  </externalReferences>
  <definedNames>
    <definedName name="_xlnm._FilterDatabase" localSheetId="4" hidden="1">'Identificación de Riesgos'!$D$7:$WYH$7</definedName>
    <definedName name="calif">'[1]2. Mapa de riesgos '!$A$43:$B$67</definedName>
    <definedName name="Impacto">'Tablas de validación'!$B$50</definedName>
    <definedName name="Probabilidad">'Tablas de validación'!$B$48:$B$49</definedName>
    <definedName name="trato">'[1]2. Mapa de riesgos '!$A$31:$C$34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18" l="1"/>
  <c r="G19" i="18"/>
  <c r="G18" i="18"/>
  <c r="G17" i="18"/>
  <c r="G16" i="18"/>
  <c r="B11" i="18" l="1"/>
  <c r="G13" i="18"/>
  <c r="G12" i="18"/>
  <c r="B15" i="18" l="1"/>
  <c r="A15" i="18"/>
  <c r="A11" i="18"/>
  <c r="G15" i="18"/>
  <c r="G14" i="18"/>
  <c r="P10" i="1" l="1"/>
  <c r="R10" i="1" s="1"/>
  <c r="L10" i="1"/>
  <c r="Q10" i="1" l="1"/>
  <c r="S10" i="1" s="1"/>
  <c r="F28" i="15" l="1"/>
  <c r="E28" i="15"/>
  <c r="C28" i="15"/>
  <c r="B28" i="15"/>
  <c r="D28" i="15"/>
  <c r="H28" i="15" l="1"/>
  <c r="G28" i="15"/>
  <c r="I28" i="15"/>
</calcChain>
</file>

<file path=xl/sharedStrings.xml><?xml version="1.0" encoding="utf-8"?>
<sst xmlns="http://schemas.openxmlformats.org/spreadsheetml/2006/main" count="537" uniqueCount="270">
  <si>
    <t>CONTEXTO INSTITUCIONAL
Direccionamiento Estratégico</t>
  </si>
  <si>
    <r>
      <t xml:space="preserve">Factores de Contexto Externo, Interno y de Proceso 
</t>
    </r>
    <r>
      <rPr>
        <b/>
        <sz val="11"/>
        <color rgb="FF000000"/>
        <rFont val="Calibri"/>
        <family val="2"/>
      </rPr>
      <t xml:space="preserve">Nombre del proceso: </t>
    </r>
    <r>
      <rPr>
        <b/>
        <sz val="11"/>
        <color rgb="FF3E6CC0"/>
        <rFont val="Calibri"/>
        <family val="2"/>
      </rPr>
      <t xml:space="preserve"> (Gestión de Servicio a la Ciudadanía)</t>
    </r>
  </si>
  <si>
    <t>CONTEXTO</t>
  </si>
  <si>
    <t>POLÍTICOS: Son aquellas acciones y medidas tomadas por el gobierno, que pueden incidir en
la operación y cumplimiento de metas de la Entidad.</t>
  </si>
  <si>
    <t>SOCIOCULTURALES: Son todos aquellos elementos que componen la sociedad como son:
cultura, religión, creencias entre otros y que pueden incidir en la Agencia</t>
  </si>
  <si>
    <t>ECONÓMICOS: Son aquellas cuestiones económicas que pueden incidir en la Agencia, como la inflación, tasas de interés, el PIB, entre otros.</t>
  </si>
  <si>
    <t xml:space="preserve">TECNOLÓGICOS: Es uno de los factores que más cambia a través del tiempo, dado lo rápido que avanza la tecnología y pueden incidir en la Agencia. </t>
  </si>
  <si>
    <t>LEGALES:  Hace referencia al cumplimiento de las leyes y lo relacionado con la misionalidad
de la Agencia.</t>
  </si>
  <si>
    <t>NORMATIVOS Y DE PROCEDIMIENTOS: Entre ellos se encuentran la normatividad propia de la Agencia y los procesos y procedimientos aplicables.</t>
  </si>
  <si>
    <t>FINANCIEROS Y FÍSICOS: Se puede referir a la adquisición, seguimiento o distribución de los recursos técnicos, tecnológicos, económicos y humanos</t>
  </si>
  <si>
    <t>TALENTO HUMANO: Se refiere al recurso humano, el manejo del personal, el tipo de liderazgo y autoridad que determina las políticas internas.</t>
  </si>
  <si>
    <t>SISTEMAS TECNOLÓGICOS: Se refiere al entorno operativo, herramientas, canales de información
y Bases de datos.</t>
  </si>
  <si>
    <t>PLANEACIÓN Y ESTRATEGIA: Se refiere a la misión, visión, objetivos de la entidad, su funcionamiento, las relaciones con otras entidades y los grupos de interés.</t>
  </si>
  <si>
    <t>COMUNICACIÓN INTERNA: Canales de comunicación entre procesos</t>
  </si>
  <si>
    <t>DISEÑO DEL PROCESO: Claridad en la descripción del alcance y objetivo del proceso.</t>
  </si>
  <si>
    <t>INTERACCIÓN CON OTROS PROCESOS: Relación precisa con otros procesos en cuanto a insumos, proveedores, productos, usuarios o clientes.</t>
  </si>
  <si>
    <t>TRANSVERSALIDAD: Procesos que determinan lineamientos necesarios para el desarrollo de todos los procesos de la entidad.</t>
  </si>
  <si>
    <t>PROCEDIMIENTOS ASOCIADOS: Pertinencia en los procedimientos que desarrollan los procesos.</t>
  </si>
  <si>
    <t>LÍDERES DEL PROCESO: Grado de autoridad y responsabilidad de los funcionarios frente al proceso.</t>
  </si>
  <si>
    <t>COMUNICACIÓN ENTRE LOS PROCESOS: Efectividad en los flujos de información determinados en la interacción de los procesos.</t>
  </si>
  <si>
    <t>CRITERIOS PARA CALIFICAR LA PROBABILIDAD
Número de veces que se pasa por el punto de riesgo en el periodo de 1 año.</t>
  </si>
  <si>
    <t>PROBABILIDAD</t>
  </si>
  <si>
    <t>NIVEL</t>
  </si>
  <si>
    <t>FRECUENCIA DE LA ACTIVIDAD</t>
  </si>
  <si>
    <t>Muy Baja</t>
  </si>
  <si>
    <t>Actividad que conlleva el riesgo se ejecuta como máximos 2 veces por año</t>
  </si>
  <si>
    <t>Baja</t>
  </si>
  <si>
    <t>Actividad que conlleva el riesgo se ejecuta de 3 a 24 veces por año</t>
  </si>
  <si>
    <t>Media</t>
  </si>
  <si>
    <t>Actividad que conlleva el riesgo se ejecuta de 24 a 500 veces por año</t>
  </si>
  <si>
    <t>Alta</t>
  </si>
  <si>
    <t>Actividad que conlleva el riesgo se ejecuta mínimo 500 veces al año y máximo 5.000 por año</t>
  </si>
  <si>
    <t>Muy Alta</t>
  </si>
  <si>
    <t>Actividad que conlleva el riesgo se ejecuta mas de 5.000 veces al año.</t>
  </si>
  <si>
    <t>CRITERIOS PARA CALIFICAR EL IMPACTO</t>
  </si>
  <si>
    <t>Afectación Económica</t>
  </si>
  <si>
    <t>Afectación Reputacional</t>
  </si>
  <si>
    <t>Leve</t>
  </si>
  <si>
    <t>Afectación menor a 10 SMLMV</t>
  </si>
  <si>
    <t>El riesgo afecta la imagen de algun área de la organización</t>
  </si>
  <si>
    <t>Menor</t>
  </si>
  <si>
    <t>Entre 10 y 50 SMLMV</t>
  </si>
  <si>
    <t>El riesgo afecta la imagen de la entidad internamente, de conocimiento general nivel interno, de Junta Directiva y Accionistas y/o Proveedores</t>
  </si>
  <si>
    <t>Moderado</t>
  </si>
  <si>
    <t>Entre 50 y 100 SMLMV</t>
  </si>
  <si>
    <t>El riesgo afecta la imagen de la entidad con algunos usuarios de relevancia frente al logro de los objetivos</t>
  </si>
  <si>
    <t>Mayor</t>
  </si>
  <si>
    <t>Entre 100 y 500 SMLMV</t>
  </si>
  <si>
    <t>El riesgo afecta la imagen de la entidad con efecto publicitario sostenido a nivel de Sector Administrativo, Nivel Departamental o Municipal</t>
  </si>
  <si>
    <t>Catastrófico</t>
  </si>
  <si>
    <t>Mayor a 500 SMLMV</t>
  </si>
  <si>
    <t xml:space="preserve">El riesgo afecta la imagen de la entidad a Nivel Nacional, con Efecto publicitario sostenido a Nivel País </t>
  </si>
  <si>
    <t>El riesgo afecta la imagen de la entidad internamente, de conocimiento general nivel interno, de Junta Directiva y Acciconistas y/o Proveedores</t>
  </si>
  <si>
    <t xml:space="preserve">El riesgo afecta la imagen de la entidad a Nivel Nacional, con Efecto piblicitario sostenido a Nivel País </t>
  </si>
  <si>
    <r>
      <t xml:space="preserve">IDENTIFICACIÓN DE RIESGOS
</t>
    </r>
    <r>
      <rPr>
        <b/>
        <sz val="12"/>
        <rFont val="Arial"/>
        <family val="2"/>
      </rPr>
      <t xml:space="preserve">
Direccionamiento Estratégico</t>
    </r>
  </si>
  <si>
    <t>PROCESO</t>
  </si>
  <si>
    <t>RIESGO</t>
  </si>
  <si>
    <t>CRITERIOS DE PROBABILIDAD E IMPACTO</t>
  </si>
  <si>
    <r>
      <t xml:space="preserve">VALORACIÓN ANTES DE CONTROLES
(Riesgo Inherente)
</t>
    </r>
    <r>
      <rPr>
        <b/>
        <sz val="11"/>
        <color theme="4" tint="0.39997558519241921"/>
        <rFont val="Calibri"/>
        <family val="2"/>
      </rPr>
      <t>Se obtienen a partir del cruce de la Probabilidad e impacto antes de controles</t>
    </r>
  </si>
  <si>
    <t>CÓDIGO DE PROCESO</t>
  </si>
  <si>
    <t>TIPO DE PROCESO</t>
  </si>
  <si>
    <t>NOMBRE DEL PROCESO</t>
  </si>
  <si>
    <t>IMPACTO
¿Qué?</t>
  </si>
  <si>
    <t>CAUSA RAIZ
¿Por qué?</t>
  </si>
  <si>
    <t>DESCRIPCIÓN DEL RIESGO</t>
  </si>
  <si>
    <t>CLASIFICACIÓN</t>
  </si>
  <si>
    <t>PROBABILIDAD: FRECUENCIA DE LA ACTIVIDAD</t>
  </si>
  <si>
    <t>IMPACTO: AFECTACIÓN ECONÓMICA O REPUTACIONAL</t>
  </si>
  <si>
    <t>Misional</t>
  </si>
  <si>
    <t>Gestión de Servicio a la Ciudadanía</t>
  </si>
  <si>
    <t>Inadecuada atención o prestación del servicio a la ciudadanía</t>
  </si>
  <si>
    <t>Ejecución y administración de procesos</t>
  </si>
  <si>
    <t>X</t>
  </si>
  <si>
    <t>Acción administrativa o judicial</t>
  </si>
  <si>
    <t>La Dependecia no dispone de la información para proyectar la respuesta
Mal direccionamiento dentro de la dependencias que genera la inoportunidad en las respuestas</t>
  </si>
  <si>
    <t>x</t>
  </si>
  <si>
    <t>Probabilidad</t>
  </si>
  <si>
    <t>Muy Allta</t>
  </si>
  <si>
    <t>Alto</t>
  </si>
  <si>
    <t>Extremo</t>
  </si>
  <si>
    <t>Bajo</t>
  </si>
  <si>
    <t>Muy Baja 20%</t>
  </si>
  <si>
    <t>Leve 20%</t>
  </si>
  <si>
    <t>Menor 40%</t>
  </si>
  <si>
    <t>Moderado 60%</t>
  </si>
  <si>
    <t>Mayor 80%</t>
  </si>
  <si>
    <t>Catastrófico 100%</t>
  </si>
  <si>
    <t>Impacto</t>
  </si>
  <si>
    <t>Contexto Externo</t>
  </si>
  <si>
    <t>Contexto Interno</t>
  </si>
  <si>
    <t>Proceso</t>
  </si>
  <si>
    <t>MEDIOAMBIENTALES: Todo lo relacionado directa o indirectamente con el medioambiente y
que pueden inferir en el funcionamiento de la entidad, como el cambio climático entre otros</t>
  </si>
  <si>
    <t>IDENTIFICACIÓN</t>
  </si>
  <si>
    <t>IMPACTO INHERENTE</t>
  </si>
  <si>
    <t>NOMBRE</t>
  </si>
  <si>
    <t>TIPO DE RIEGOS</t>
  </si>
  <si>
    <t>PROBABILIDAD INHERENTE</t>
  </si>
  <si>
    <t>PROCESOS</t>
  </si>
  <si>
    <t>CORRUPCIÓN</t>
  </si>
  <si>
    <t>ESTRATÉGICO</t>
  </si>
  <si>
    <t>DIRECCIONAMIENTO ESTRATÉGICO, SEGUIMIENTO Y EVALUACIÓN</t>
  </si>
  <si>
    <t>MODERADO</t>
  </si>
  <si>
    <t>MISIONAL</t>
  </si>
  <si>
    <t xml:space="preserve">COMUNICACIÓN Y DIVULGACIÓN </t>
  </si>
  <si>
    <t>MAYOR</t>
  </si>
  <si>
    <t>APOYO</t>
  </si>
  <si>
    <t>COOPERACIÓN, ALIANZAS Y RELACIONAMIENTO</t>
  </si>
  <si>
    <t>CATASTRÓFICO</t>
  </si>
  <si>
    <t>EVALUACIÓN</t>
  </si>
  <si>
    <t>PEDAGOGÍA</t>
  </si>
  <si>
    <t>PARTICIPACIÓN</t>
  </si>
  <si>
    <t>GESTIÓN DEL CONOCIMIENTO</t>
  </si>
  <si>
    <t>ESCLARECIMIENTO DE LA VERDAD</t>
  </si>
  <si>
    <t>RECONOCIMIENTO DE LA VERDAD</t>
  </si>
  <si>
    <t>CONVIVENCIA</t>
  </si>
  <si>
    <t>NO REPETICIÓN</t>
  </si>
  <si>
    <t>TRANSVERSALIZACIÓN DE ENFOQUES: ÉTNICO , GÉNERO, PSICOSOCIAL, CURSO DE VIDA Y DISCAPACIDAD Y ESTRATEGIA CULTURAL Y ARTÍSTICA</t>
  </si>
  <si>
    <t>GESTIÓN DEL TALENTO HUMANO</t>
  </si>
  <si>
    <t>GESTIÓN FINANCIERA</t>
  </si>
  <si>
    <t>GESTIÓN JURIDICA Y CONTRACTUAL</t>
  </si>
  <si>
    <t>SERVICIOS ADMINISTRATIVOS</t>
  </si>
  <si>
    <t>GESTIÓN DE TICS</t>
  </si>
  <si>
    <t>CONTROL DISCIPLINARIO INTERNO</t>
  </si>
  <si>
    <t>GESTIÓN DE SERVICIO A LA CIUDADANÍA</t>
  </si>
  <si>
    <t>EVALUACIÓN DEL SISTEMA DE CONTROL INTERNO</t>
  </si>
  <si>
    <t>Clasificación del Riesgo</t>
  </si>
  <si>
    <t>Facrores de Riesgo</t>
  </si>
  <si>
    <t>Procesos</t>
  </si>
  <si>
    <t>Fraude externo</t>
  </si>
  <si>
    <t>Evento externo</t>
  </si>
  <si>
    <t>Fraude interno</t>
  </si>
  <si>
    <t>Talento humano</t>
  </si>
  <si>
    <t>Fallas tecnológicas</t>
  </si>
  <si>
    <t>Tecnología</t>
  </si>
  <si>
    <t>Relaciones laborales</t>
  </si>
  <si>
    <t>Infraestructura</t>
  </si>
  <si>
    <t>Usuarios, productos y prácticas</t>
  </si>
  <si>
    <t>Daños a activos fijos/ eventos externos</t>
  </si>
  <si>
    <t xml:space="preserve"> CONTROLES</t>
  </si>
  <si>
    <t>Tipo de Control</t>
  </si>
  <si>
    <t>Peso % Tipo de Control</t>
  </si>
  <si>
    <t>Ejecución</t>
  </si>
  <si>
    <t>Peso % Ejecución</t>
  </si>
  <si>
    <t>Documentación</t>
  </si>
  <si>
    <t>Peso %</t>
  </si>
  <si>
    <t>Evidencia</t>
  </si>
  <si>
    <t>Preventivo</t>
  </si>
  <si>
    <t>Automático</t>
  </si>
  <si>
    <t>Documentado</t>
  </si>
  <si>
    <t>Con registro</t>
  </si>
  <si>
    <t>Detectivo</t>
  </si>
  <si>
    <t xml:space="preserve">Manual </t>
  </si>
  <si>
    <t>Sin documentar</t>
  </si>
  <si>
    <t>Sin registro</t>
  </si>
  <si>
    <t>Correctivo</t>
  </si>
  <si>
    <t>No se tienen controles para aplicar al impacto</t>
  </si>
  <si>
    <t>NA</t>
  </si>
  <si>
    <t>Opción de Menejo</t>
  </si>
  <si>
    <t>REDUCIR</t>
  </si>
  <si>
    <t>ACEPTAR</t>
  </si>
  <si>
    <r>
      <t xml:space="preserve">CONTROLES DE RIESGOS
</t>
    </r>
    <r>
      <rPr>
        <b/>
        <sz val="12"/>
        <rFont val="Arial"/>
        <family val="2"/>
      </rPr>
      <t>Direccionamiento Estratégico</t>
    </r>
  </si>
  <si>
    <t>Valoración del Riesgo</t>
  </si>
  <si>
    <t>Nivel de Probabilidad e Impacto Residual por riesgo</t>
  </si>
  <si>
    <t>Nivel de Riesgo Residual</t>
  </si>
  <si>
    <t>Riesgo</t>
  </si>
  <si>
    <t>Control</t>
  </si>
  <si>
    <t>Atributos de eficiencia</t>
  </si>
  <si>
    <t>Atributos de Información</t>
  </si>
  <si>
    <t>Calculo de Probabilidad e Impacto Residual</t>
  </si>
  <si>
    <t>Código Riesgo</t>
  </si>
  <si>
    <t>Descripción del Riesgo</t>
  </si>
  <si>
    <t>Numero</t>
  </si>
  <si>
    <t>Responsable de ejecutar el control</t>
  </si>
  <si>
    <t>Acción</t>
  </si>
  <si>
    <t>Complemento</t>
  </si>
  <si>
    <t>Descripción</t>
  </si>
  <si>
    <t>Probabilidad / Impacto</t>
  </si>
  <si>
    <t>Tipo de control</t>
  </si>
  <si>
    <t>Implementación</t>
  </si>
  <si>
    <t>Peso % Implementación</t>
  </si>
  <si>
    <t>Peso % Documentación</t>
  </si>
  <si>
    <t>Peso % Evidencia</t>
  </si>
  <si>
    <t>Total Valoración del Control</t>
  </si>
  <si>
    <t>Probabilidad e Impacto Inherente</t>
  </si>
  <si>
    <t>Probabilidad e Impacto Inherente x Valoración de Control</t>
  </si>
  <si>
    <t>Probabilidad e Impacto residual del siguiente control</t>
  </si>
  <si>
    <t>Valor Probabilidad Residual</t>
  </si>
  <si>
    <t>Nivel de Probabilidad Residual</t>
  </si>
  <si>
    <t>Valor Impacto Residual</t>
  </si>
  <si>
    <t>Nivel de Impacto Residual</t>
  </si>
  <si>
    <t xml:space="preserve">El Subgerente de Gestión Administrativa </t>
  </si>
  <si>
    <t>con el fin de establecen contacto con el ciudadano y orientarlo en la prestación del servicio</t>
  </si>
  <si>
    <t>El Subgente de Gestión Administrativa</t>
  </si>
  <si>
    <t>El Subgerente de Gestión Administrativa</t>
  </si>
  <si>
    <t>determina las actividades y mecanismos necesarios para la recepción, registro, análisis, direccionamiento y/o respuesta oportuna de las peticiones ciudadanas - PQRSD (derechos de petición de interés general y particular, queja, reclamo, sugerencias, felicitación, consulta, solicitud de acceso a la información, solicitud de copia y denuncias por posibles actos de corrupción) presentadas en la Agencia Distrital para la Educación Superior, la Ciencia y la Tecnología (ATENEA),</t>
  </si>
  <si>
    <t>para la mejora continua de la prestación de los servicios que la Agencia ofrece a la ciudadanía</t>
  </si>
  <si>
    <t>aplica las acciones definidas por el Proceso de Direccionamiento Estratégico para gestionar las acciones de mejora orientadas a evitar la desviación de los resultados previstos del Sistema de Gestión de la Agencia Atenea,</t>
  </si>
  <si>
    <t>a partir de la determinación e implementación de acciones correctivas, acciones preventivas y oportunidades de mejora</t>
  </si>
  <si>
    <t>Muy Alta 100%</t>
  </si>
  <si>
    <t>Alta 80%</t>
  </si>
  <si>
    <t>Media 60%</t>
  </si>
  <si>
    <t>Baja 40%</t>
  </si>
  <si>
    <t>Controles Preventivos y Detectivos atacan (disminuyen) Probabilidad</t>
  </si>
  <si>
    <r>
      <t xml:space="preserve">MATRIZ DE RIESGOS DE GESTIÓN O LA-FT-FPADM O SEGURIDAD DE LA INFORMACIÓN </t>
    </r>
    <r>
      <rPr>
        <b/>
        <sz val="16"/>
        <color theme="4" tint="0.39997558519241921"/>
        <rFont val="Arial"/>
        <family val="2"/>
      </rPr>
      <t>(Gestión de Servicio a la Ciudadanía)</t>
    </r>
    <r>
      <rPr>
        <b/>
        <sz val="16"/>
        <rFont val="Arial"/>
        <family val="2"/>
      </rPr>
      <t xml:space="preserve">
</t>
    </r>
    <r>
      <rPr>
        <b/>
        <sz val="12"/>
        <rFont val="Arial"/>
        <family val="2"/>
      </rPr>
      <t>Direccionamiento Estratégico</t>
    </r>
  </si>
  <si>
    <t>CÓDIGO:</t>
  </si>
  <si>
    <t>F1_G1_DE</t>
  </si>
  <si>
    <t>VERSIÓN:</t>
  </si>
  <si>
    <t>FECHA APROBACIÓN:</t>
  </si>
  <si>
    <t>CALIFICACIÓN DE LA INFORMACIÓN:</t>
  </si>
  <si>
    <t>Pública</t>
  </si>
  <si>
    <t>NUEVOS CONTROLES</t>
  </si>
  <si>
    <t>Reporte por parte del proceso</t>
  </si>
  <si>
    <t>Seguimiento Nuevos Controles por parte de la Subgerencia de Planeación</t>
  </si>
  <si>
    <t>Seguimiento Indicadores por parte de la Subgerencia de Planeación</t>
  </si>
  <si>
    <t>No.</t>
  </si>
  <si>
    <t>CÓDIGO DEL RIESGO</t>
  </si>
  <si>
    <t>DESCRIPCIÓN RIESGO</t>
  </si>
  <si>
    <t>IMPACTO</t>
  </si>
  <si>
    <t>RIESGO RESIDUAL</t>
  </si>
  <si>
    <t>OPCIÓN MANEJO</t>
  </si>
  <si>
    <t>NUEVOS CONTROLES POR IMPLEMENTAR</t>
  </si>
  <si>
    <t>ACCIONES</t>
  </si>
  <si>
    <t>RESPONSABLE</t>
  </si>
  <si>
    <t>FECHA DE IMPLEMENTACIÓN</t>
  </si>
  <si>
    <t>FECHA DE SEGUIMIENTO</t>
  </si>
  <si>
    <t>REGISTRO O EVIDENCIA</t>
  </si>
  <si>
    <t>ESTADO</t>
  </si>
  <si>
    <t>INDICADOR</t>
  </si>
  <si>
    <t>Análisis y reporte de evidencias de Actividades del diseño e implementación del nuevo control</t>
  </si>
  <si>
    <t>Reporte de indicadores</t>
  </si>
  <si>
    <t>Revisión de evidencias de Actividades</t>
  </si>
  <si>
    <t>Estado de avance de del diseño e implemtación del control</t>
  </si>
  <si>
    <t>Revisión de Indicador</t>
  </si>
  <si>
    <t>Calificación del estado del riesgos de acuerdo con el reporte del indicador</t>
  </si>
  <si>
    <r>
      <rPr>
        <b/>
        <sz val="16"/>
        <rFont val="Arial"/>
        <family val="2"/>
      </rPr>
      <t xml:space="preserve">MAPA DE RIESGOS DE GESTIÓN
</t>
    </r>
    <r>
      <rPr>
        <b/>
        <sz val="11"/>
        <rFont val="Arial"/>
        <family val="2"/>
      </rPr>
      <t xml:space="preserve">Direccionamiento Estratégico     </t>
    </r>
  </si>
  <si>
    <t>Nivel de Riesgo</t>
  </si>
  <si>
    <t>FACTORES EXTERNOS</t>
  </si>
  <si>
    <t>FACTORES INTERNOS</t>
  </si>
  <si>
    <t xml:space="preserve">FACTORES PROCESO
</t>
  </si>
  <si>
    <t>CONSECUENCIA
Efectos</t>
  </si>
  <si>
    <t>RG1.SC</t>
  </si>
  <si>
    <t>RG2.SC</t>
  </si>
  <si>
    <t>PROBABILIDAD ANTES DE CONTROLES</t>
  </si>
  <si>
    <t>IMPACTO ANTES DE CONTROLES</t>
  </si>
  <si>
    <t>Mapa de Riesgos Residual 2024: Despues de la identificación de Controles existentes</t>
  </si>
  <si>
    <t>Mapa de Riesgos Inherente 2024:</t>
  </si>
  <si>
    <t>RG1.SC
RG2.SC</t>
  </si>
  <si>
    <t xml:space="preserve">Afectación Reputacional
</t>
  </si>
  <si>
    <t>Perdida de la credibilidad por el no cumplimiento de los compromisos establecidos por la Agencia en el relacionamiento con la ciudadanía</t>
  </si>
  <si>
    <t>a través de monitoreos a los canales dejando como registro informe de resultados del monitoreo a los canales de atención.</t>
  </si>
  <si>
    <t xml:space="preserve">verifica trimestralmente  los protocolos de atención al ciudadano </t>
  </si>
  <si>
    <t>El Profesional de la Subgerencia de Gestión Administrativa</t>
  </si>
  <si>
    <t xml:space="preserve">define las directices para promover las buenas prácticas de atención a la ciudadanía y la aplicación de herramientas para medición de satisfacción </t>
  </si>
  <si>
    <t>consolida y análiza  trimestralmente los resultados de la encuesta de satisfacción de la ciudadanía y partes interesadas</t>
  </si>
  <si>
    <t>dejando como registro el informe de satisfacción.</t>
  </si>
  <si>
    <t>dejando como registro actas de la reunión con el resultado de la calibración</t>
  </si>
  <si>
    <t xml:space="preserve">El Subgente de Gestión Administrativa realiza la calibración al proceso de calidad de los Servicios BPO </t>
  </si>
  <si>
    <t>para garantizar el cumplimiento de lo establecido en los  diccionarios de calidad</t>
  </si>
  <si>
    <t xml:space="preserve">Posibilidad de afectación reputacional por la atención o prestación del servicio a la ciudadanía en los canales de atención dispuestos por la Agencia fuera de los estandares establecidos por la Agencia
</t>
  </si>
  <si>
    <t>Posibilidad de afectación reputacional por la atención fuera de los términos señalados en la Ley, de las PQRSD recibidas en la Agencia</t>
  </si>
  <si>
    <r>
      <t>Número de usuarios que evaluaron la gestión de ATENEA sobre un promedio superior a 4 puntos / Total de usuarios que evaluaron la atención prestada en los diferentes canales
Medición del indicador: Cuatrimestral</t>
    </r>
    <r>
      <rPr>
        <sz val="11"/>
        <color rgb="FFFF0000"/>
        <rFont val="Arial"/>
        <family val="2"/>
      </rPr>
      <t xml:space="preserve">
</t>
    </r>
    <r>
      <rPr>
        <sz val="11"/>
        <rFont val="Arial"/>
        <family val="2"/>
      </rPr>
      <t>El porcentaje de aceptación se evalua dentro del rango: entre 80% y 100%</t>
    </r>
  </si>
  <si>
    <r>
      <t>Numero de PQRSD que fueron atendidas en términos en el trimestre / Número total de PQRSD que se vencen y debieron ser respondidas en el trimestre
Medición del indicador: Trimestral</t>
    </r>
    <r>
      <rPr>
        <sz val="11"/>
        <color rgb="FFFF0000"/>
        <rFont val="Arial"/>
        <family val="2"/>
      </rPr>
      <t xml:space="preserve">
</t>
    </r>
  </si>
  <si>
    <t>Carga la respuesta emitida al peticionario y cierra la petición ciudadana</t>
  </si>
  <si>
    <t>en los sistemas de gestión de Correspondencia y Sistema Distrital para la Gestión de Perticiones Ciudadanas - Bogotá Te Escucha</t>
  </si>
  <si>
    <t>El Profesional de la dependencia responsable de dar respuesta</t>
  </si>
  <si>
    <t>El Profesional de Servicio a la Ciudadanía de la Subgerencia de Gestión Administrativa</t>
  </si>
  <si>
    <t>elabora informes de gestión de peticiones ciudadanas</t>
  </si>
  <si>
    <t>y envia al Subgerente de Gestión Administrativa para la validación del mismo</t>
  </si>
  <si>
    <t>y cuando detecta incumplimientos en los plazos de respuesta genera las acciones necesarias para priorizarlas</t>
  </si>
  <si>
    <t>Revisa y aprueba el informe sobre la gestión de peticiones ciudadanas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</si>
</sst>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61" x14ac:knownFonts="1">
    <font>
      <sz val="11"/>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b/>
      <sz val="11"/>
      <name val="Calibri"/>
      <family val="2"/>
    </font>
    <font>
      <sz val="11"/>
      <name val="Calibri"/>
      <family val="2"/>
    </font>
    <font>
      <b/>
      <sz val="11"/>
      <color theme="0"/>
      <name val="Calibri"/>
      <family val="2"/>
    </font>
    <font>
      <b/>
      <sz val="11"/>
      <name val="Calibri"/>
      <family val="2"/>
      <scheme val="minor"/>
    </font>
    <font>
      <sz val="11"/>
      <color rgb="FF000000"/>
      <name val="Calibri"/>
      <family val="2"/>
    </font>
    <font>
      <b/>
      <sz val="11"/>
      <color rgb="FF000000"/>
      <name val="Calibri"/>
      <family val="2"/>
    </font>
    <font>
      <b/>
      <u/>
      <sz val="11"/>
      <color rgb="FF000000"/>
      <name val="Calibri"/>
      <family val="2"/>
    </font>
    <font>
      <b/>
      <sz val="11"/>
      <color rgb="FF3E6CC0"/>
      <name val="Calibri"/>
      <family val="2"/>
    </font>
    <font>
      <b/>
      <sz val="12"/>
      <color rgb="FF000000"/>
      <name val="Arial"/>
      <family val="2"/>
    </font>
    <font>
      <b/>
      <sz val="12"/>
      <name val="Arial"/>
      <family val="2"/>
    </font>
    <font>
      <sz val="12"/>
      <name val="Arial"/>
      <family val="2"/>
    </font>
    <font>
      <b/>
      <sz val="16"/>
      <name val="Arial"/>
      <family val="2"/>
    </font>
    <font>
      <b/>
      <sz val="8"/>
      <color theme="1"/>
      <name val="Arial"/>
      <family val="2"/>
    </font>
    <font>
      <b/>
      <sz val="11"/>
      <color theme="0"/>
      <name val="Arial"/>
      <family val="2"/>
    </font>
    <font>
      <b/>
      <sz val="9"/>
      <name val="Calibri"/>
      <family val="2"/>
      <scheme val="minor"/>
    </font>
    <font>
      <b/>
      <sz val="9"/>
      <name val="Arial"/>
      <family val="2"/>
    </font>
    <font>
      <sz val="9"/>
      <color theme="1"/>
      <name val="Calibri"/>
      <family val="2"/>
      <scheme val="minor"/>
    </font>
    <font>
      <b/>
      <sz val="14"/>
      <color theme="4" tint="0.39997558519241921"/>
      <name val="Arial"/>
      <family val="2"/>
    </font>
    <font>
      <sz val="14"/>
      <color theme="4" tint="-0.249977111117893"/>
      <name val="Arial"/>
      <family val="2"/>
    </font>
    <font>
      <sz val="14"/>
      <color theme="1"/>
      <name val="Arial"/>
      <family val="2"/>
    </font>
    <font>
      <b/>
      <sz val="16"/>
      <color theme="1"/>
      <name val="Arial"/>
      <family val="2"/>
    </font>
    <font>
      <b/>
      <sz val="18"/>
      <color theme="1"/>
      <name val="Calibri"/>
      <family val="2"/>
      <scheme val="minor"/>
    </font>
    <font>
      <sz val="11"/>
      <name val="Arial"/>
      <family val="2"/>
    </font>
    <font>
      <b/>
      <sz val="11"/>
      <name val="Arial"/>
      <family val="2"/>
    </font>
    <font>
      <sz val="9"/>
      <color theme="1"/>
      <name val="Arial"/>
      <family val="2"/>
    </font>
    <font>
      <sz val="11"/>
      <color theme="1"/>
      <name val="Calibri"/>
      <family val="2"/>
      <scheme val="minor"/>
    </font>
    <font>
      <sz val="11"/>
      <color theme="1"/>
      <name val="Arial"/>
      <family val="2"/>
    </font>
    <font>
      <sz val="11"/>
      <color rgb="FF000000"/>
      <name val="Arial"/>
      <family val="2"/>
    </font>
    <font>
      <sz val="11"/>
      <color theme="0"/>
      <name val="Arial"/>
      <family val="2"/>
    </font>
    <font>
      <sz val="11"/>
      <color theme="0"/>
      <name val="Calibri"/>
      <family val="2"/>
    </font>
    <font>
      <sz val="16"/>
      <color theme="1"/>
      <name val="Arial"/>
      <family val="2"/>
    </font>
    <font>
      <b/>
      <sz val="18"/>
      <color theme="0"/>
      <name val="Arial"/>
      <family val="2"/>
    </font>
    <font>
      <b/>
      <sz val="18"/>
      <color theme="1"/>
      <name val="Arial"/>
      <family val="2"/>
    </font>
    <font>
      <b/>
      <sz val="18"/>
      <color rgb="FF000000"/>
      <name val="Arial"/>
      <family val="2"/>
    </font>
    <font>
      <b/>
      <sz val="22"/>
      <color theme="0"/>
      <name val="Arial"/>
      <family val="2"/>
    </font>
    <font>
      <b/>
      <sz val="22"/>
      <name val="Arial"/>
      <family val="2"/>
    </font>
    <font>
      <b/>
      <u/>
      <sz val="18"/>
      <color theme="1"/>
      <name val="Arial"/>
      <family val="2"/>
    </font>
    <font>
      <b/>
      <sz val="11"/>
      <color theme="1"/>
      <name val="Arial"/>
      <family val="2"/>
    </font>
    <font>
      <sz val="9"/>
      <name val="Arial"/>
      <family val="2"/>
    </font>
    <font>
      <b/>
      <sz val="11"/>
      <color theme="4" tint="0.39997558519241921"/>
      <name val="Arial"/>
      <family val="2"/>
    </font>
    <font>
      <b/>
      <sz val="14"/>
      <color theme="1"/>
      <name val="Calibri"/>
      <family val="2"/>
      <scheme val="minor"/>
    </font>
    <font>
      <sz val="18"/>
      <name val="Calibri"/>
      <family val="2"/>
    </font>
    <font>
      <sz val="22"/>
      <name val="Calibri"/>
      <family val="2"/>
    </font>
    <font>
      <b/>
      <sz val="14"/>
      <name val="Calibri"/>
      <family val="2"/>
      <scheme val="minor"/>
    </font>
    <font>
      <b/>
      <sz val="16"/>
      <color theme="4" tint="0.39997558519241921"/>
      <name val="Arial"/>
      <family val="2"/>
    </font>
    <font>
      <b/>
      <sz val="10"/>
      <name val="Arial"/>
      <family val="2"/>
    </font>
    <font>
      <sz val="8"/>
      <name val="Calibri"/>
      <family val="2"/>
      <scheme val="minor"/>
    </font>
    <font>
      <b/>
      <sz val="14"/>
      <color theme="1"/>
      <name val="Arial"/>
      <family val="2"/>
    </font>
    <font>
      <sz val="16"/>
      <color rgb="FFFF0000"/>
      <name val="Arial"/>
      <family val="2"/>
    </font>
    <font>
      <sz val="10"/>
      <color theme="1"/>
      <name val="Arial"/>
      <family val="2"/>
    </font>
    <font>
      <sz val="11"/>
      <color rgb="FFFF0000"/>
      <name val="Arial"/>
      <family val="2"/>
    </font>
    <font>
      <b/>
      <sz val="11"/>
      <color theme="4" tint="0.39997558519241921"/>
      <name val="Calibri"/>
      <family val="2"/>
    </font>
    <font>
      <b/>
      <sz val="16"/>
      <color theme="1"/>
      <name val="Calibri"/>
      <family val="2"/>
      <scheme val="minor"/>
    </font>
    <font>
      <b/>
      <sz val="16"/>
      <name val="Calibri"/>
      <family val="2"/>
      <scheme val="minor"/>
    </font>
    <font>
      <b/>
      <sz val="16"/>
      <color theme="0"/>
      <name val="Calibri"/>
      <family val="2"/>
      <scheme val="minor"/>
    </font>
    <font>
      <sz val="16"/>
      <color theme="1"/>
      <name val="Calibri"/>
      <family val="2"/>
      <scheme val="minor"/>
    </font>
    <font>
      <b/>
      <sz val="18"/>
      <name val="Calibri"/>
      <family val="2"/>
    </font>
  </fonts>
  <fills count="21">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rgb="FF00B050"/>
        <bgColor indexed="64"/>
      </patternFill>
    </fill>
    <fill>
      <patternFill patternType="solid">
        <fgColor theme="4" tint="-0.249977111117893"/>
        <bgColor indexed="64"/>
      </patternFill>
    </fill>
    <fill>
      <patternFill patternType="solid">
        <fgColor rgb="FF92D050"/>
        <bgColor indexed="64"/>
      </patternFill>
    </fill>
    <fill>
      <patternFill patternType="solid">
        <fgColor rgb="FFFFFF66"/>
        <bgColor indexed="64"/>
      </patternFill>
    </fill>
    <fill>
      <patternFill patternType="solid">
        <fgColor rgb="FFFFC000"/>
        <bgColor indexed="64"/>
      </patternFill>
    </fill>
    <fill>
      <patternFill patternType="solid">
        <fgColor rgb="FF66FF33"/>
        <bgColor indexed="64"/>
      </patternFill>
    </fill>
    <fill>
      <patternFill patternType="solid">
        <fgColor rgb="FF9BD200"/>
        <bgColor indexed="64"/>
      </patternFill>
    </fill>
    <fill>
      <patternFill patternType="solid">
        <fgColor rgb="FFFFFF99"/>
        <bgColor indexed="64"/>
      </patternFill>
    </fill>
    <fill>
      <patternFill patternType="solid">
        <fgColor rgb="FFFFD757"/>
        <bgColor indexed="64"/>
      </patternFill>
    </fill>
    <fill>
      <patternFill patternType="solid">
        <fgColor rgb="FFFF2D2D"/>
        <bgColor indexed="64"/>
      </patternFill>
    </fill>
    <fill>
      <patternFill patternType="solid">
        <fgColor rgb="FFC00000"/>
        <bgColor indexed="64"/>
      </patternFill>
    </fill>
    <fill>
      <patternFill patternType="solid">
        <fgColor rgb="FFF66400"/>
        <bgColor indexed="64"/>
      </patternFill>
    </fill>
    <fill>
      <patternFill patternType="solid">
        <fgColor rgb="FF0070C0"/>
        <bgColor indexed="64"/>
      </patternFill>
    </fill>
    <fill>
      <patternFill patternType="solid">
        <fgColor rgb="FF00B0F0"/>
        <bgColor indexed="64"/>
      </patternFill>
    </fill>
    <fill>
      <patternFill patternType="solid">
        <fgColor rgb="FF7030A0"/>
        <bgColor indexed="64"/>
      </patternFill>
    </fill>
    <fill>
      <patternFill patternType="solid">
        <fgColor theme="5" tint="0.59999389629810485"/>
        <bgColor indexed="64"/>
      </patternFill>
    </fill>
  </fills>
  <borders count="7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medium">
        <color auto="1"/>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rgb="FF000000"/>
      </bottom>
      <diagonal/>
    </border>
    <border>
      <left style="medium">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3">
    <xf numFmtId="0" fontId="0" fillId="0" borderId="0"/>
    <xf numFmtId="0" fontId="8" fillId="0" borderId="0"/>
    <xf numFmtId="9" fontId="29" fillId="0" borderId="0" applyFont="0" applyFill="0" applyBorder="0" applyAlignment="0" applyProtection="0"/>
  </cellStyleXfs>
  <cellXfs count="408">
    <xf numFmtId="0" fontId="0" fillId="0" borderId="0" xfId="0"/>
    <xf numFmtId="0" fontId="0" fillId="0" borderId="0" xfId="0" applyAlignment="1">
      <alignment vertical="center"/>
    </xf>
    <xf numFmtId="0" fontId="4" fillId="0" borderId="0" xfId="0" applyFont="1" applyAlignment="1">
      <alignment horizontal="center"/>
    </xf>
    <xf numFmtId="0" fontId="5" fillId="0" borderId="0" xfId="0" applyFont="1" applyAlignment="1">
      <alignment horizontal="centerContinuous" vertical="center" wrapText="1"/>
    </xf>
    <xf numFmtId="0" fontId="5" fillId="0" borderId="0" xfId="0" applyFont="1"/>
    <xf numFmtId="0" fontId="5" fillId="0" borderId="0" xfId="0" applyFont="1" applyAlignment="1">
      <alignment vertical="center" wrapText="1"/>
    </xf>
    <xf numFmtId="0" fontId="5" fillId="0" borderId="0" xfId="0" applyFont="1" applyAlignment="1">
      <alignment horizontal="left"/>
    </xf>
    <xf numFmtId="0" fontId="5" fillId="3" borderId="2" xfId="0" applyFont="1" applyFill="1" applyBorder="1" applyAlignment="1">
      <alignment horizontal="center" vertical="center"/>
    </xf>
    <xf numFmtId="0" fontId="6"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0" fillId="4" borderId="0" xfId="0" applyFill="1" applyAlignment="1">
      <alignment horizontal="center" vertical="center"/>
    </xf>
    <xf numFmtId="0" fontId="0" fillId="4" borderId="0" xfId="0" applyFill="1" applyAlignment="1">
      <alignment vertical="center"/>
    </xf>
    <xf numFmtId="0" fontId="0" fillId="0" borderId="0" xfId="0" applyAlignment="1">
      <alignment horizontal="center" vertical="center"/>
    </xf>
    <xf numFmtId="0" fontId="0" fillId="0" borderId="0" xfId="0" applyAlignment="1">
      <alignment horizontal="left" vertical="center"/>
    </xf>
    <xf numFmtId="0" fontId="7" fillId="4" borderId="0" xfId="0" applyFont="1" applyFill="1" applyAlignment="1">
      <alignment horizontal="center" vertical="center"/>
    </xf>
    <xf numFmtId="0" fontId="0" fillId="0" borderId="2" xfId="0" applyBorder="1"/>
    <xf numFmtId="0" fontId="1" fillId="0" borderId="2"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4" fillId="0" borderId="30" xfId="0" applyFont="1" applyBorder="1" applyAlignment="1">
      <alignment horizontal="center" vertical="center" wrapText="1"/>
    </xf>
    <xf numFmtId="0" fontId="0" fillId="0" borderId="2" xfId="0" applyBorder="1" applyAlignment="1">
      <alignment wrapText="1"/>
    </xf>
    <xf numFmtId="0" fontId="4" fillId="0" borderId="25" xfId="0" applyFont="1" applyBorder="1" applyAlignment="1">
      <alignment horizontal="center" vertical="center" wrapText="1"/>
    </xf>
    <xf numFmtId="0" fontId="0" fillId="0" borderId="34" xfId="0" applyBorder="1" applyAlignment="1">
      <alignment vertical="center"/>
    </xf>
    <xf numFmtId="0" fontId="8" fillId="0" borderId="0" xfId="1"/>
    <xf numFmtId="0" fontId="8" fillId="0" borderId="0" xfId="1" applyAlignment="1">
      <alignment horizontal="center" vertical="center" wrapText="1"/>
    </xf>
    <xf numFmtId="0" fontId="14" fillId="0" borderId="0" xfId="1" applyFont="1"/>
    <xf numFmtId="0" fontId="20" fillId="0" borderId="0" xfId="0" applyFont="1" applyAlignment="1">
      <alignment vertical="center"/>
    </xf>
    <xf numFmtId="0" fontId="20" fillId="4" borderId="0" xfId="0" applyFont="1" applyFill="1" applyAlignment="1">
      <alignment horizontal="center" vertical="center"/>
    </xf>
    <xf numFmtId="0" fontId="20" fillId="4" borderId="0" xfId="0" applyFont="1" applyFill="1" applyAlignment="1">
      <alignment vertical="center"/>
    </xf>
    <xf numFmtId="0" fontId="21" fillId="4" borderId="0" xfId="0" applyFont="1" applyFill="1" applyAlignment="1">
      <alignment vertical="center"/>
    </xf>
    <xf numFmtId="0" fontId="20" fillId="0" borderId="0" xfId="0" applyFont="1" applyAlignment="1">
      <alignment horizontal="left" vertical="center"/>
    </xf>
    <xf numFmtId="0" fontId="22" fillId="0" borderId="0" xfId="0" applyFont="1" applyAlignment="1">
      <alignment vertical="center"/>
    </xf>
    <xf numFmtId="0" fontId="23" fillId="0" borderId="0" xfId="0" applyFont="1" applyAlignment="1">
      <alignment vertical="center"/>
    </xf>
    <xf numFmtId="0" fontId="25" fillId="0" borderId="0" xfId="0" applyFont="1" applyAlignment="1">
      <alignment horizontal="center" vertical="center"/>
    </xf>
    <xf numFmtId="0" fontId="0" fillId="0" borderId="0" xfId="0" applyAlignment="1">
      <alignment vertical="center" wrapText="1"/>
    </xf>
    <xf numFmtId="0" fontId="15" fillId="0" borderId="0" xfId="0" applyFont="1" applyAlignment="1">
      <alignment horizontal="center" vertical="center" wrapText="1"/>
    </xf>
    <xf numFmtId="0" fontId="30" fillId="0" borderId="0" xfId="0" applyFont="1"/>
    <xf numFmtId="0" fontId="31" fillId="0" borderId="2" xfId="0" applyFont="1" applyBorder="1" applyAlignment="1">
      <alignment vertical="center" wrapText="1"/>
    </xf>
    <xf numFmtId="0" fontId="30" fillId="0" borderId="0" xfId="0" applyFont="1" applyAlignment="1">
      <alignment vertical="center"/>
    </xf>
    <xf numFmtId="0" fontId="17" fillId="6" borderId="22" xfId="0" applyFont="1" applyFill="1" applyBorder="1" applyAlignment="1">
      <alignment horizontal="center" vertical="center"/>
    </xf>
    <xf numFmtId="0" fontId="30" fillId="7" borderId="23" xfId="0" applyFont="1" applyFill="1" applyBorder="1" applyAlignment="1">
      <alignment horizontal="center" vertical="center"/>
    </xf>
    <xf numFmtId="0" fontId="30" fillId="0" borderId="1" xfId="0" applyFont="1" applyBorder="1" applyAlignment="1">
      <alignment horizontal="left" vertical="center" wrapText="1"/>
    </xf>
    <xf numFmtId="9" fontId="26" fillId="0" borderId="24" xfId="0" applyNumberFormat="1" applyFont="1" applyBorder="1" applyAlignment="1">
      <alignment horizontal="center" vertical="center"/>
    </xf>
    <xf numFmtId="0" fontId="30" fillId="5" borderId="18" xfId="0" applyFont="1" applyFill="1" applyBorder="1" applyAlignment="1">
      <alignment horizontal="center" vertical="center"/>
    </xf>
    <xf numFmtId="9" fontId="26" fillId="0" borderId="19" xfId="0" applyNumberFormat="1" applyFont="1" applyBorder="1" applyAlignment="1">
      <alignment horizontal="center" vertical="center"/>
    </xf>
    <xf numFmtId="0" fontId="30" fillId="8" borderId="18" xfId="0" applyFont="1" applyFill="1" applyBorder="1" applyAlignment="1">
      <alignment horizontal="center" vertical="center"/>
    </xf>
    <xf numFmtId="0" fontId="30" fillId="9" borderId="18" xfId="0" applyFont="1" applyFill="1" applyBorder="1" applyAlignment="1">
      <alignment horizontal="center" vertical="center"/>
    </xf>
    <xf numFmtId="0" fontId="32" fillId="2" borderId="20" xfId="0" applyFont="1" applyFill="1" applyBorder="1" applyAlignment="1">
      <alignment horizontal="center" vertical="center"/>
    </xf>
    <xf numFmtId="0" fontId="30" fillId="0" borderId="29" xfId="0" applyFont="1" applyBorder="1" applyAlignment="1">
      <alignment horizontal="left" vertical="center" wrapText="1"/>
    </xf>
    <xf numFmtId="9" fontId="26" fillId="0" borderId="22" xfId="0" applyNumberFormat="1" applyFont="1" applyBorder="1" applyAlignment="1">
      <alignment horizontal="center" vertical="center"/>
    </xf>
    <xf numFmtId="0" fontId="30" fillId="0" borderId="19" xfId="0" applyFont="1" applyBorder="1" applyAlignment="1">
      <alignment horizontal="justify" vertical="center" wrapText="1"/>
    </xf>
    <xf numFmtId="0" fontId="31" fillId="0" borderId="21" xfId="0" applyFont="1" applyBorder="1" applyAlignment="1">
      <alignment vertical="center" wrapText="1"/>
    </xf>
    <xf numFmtId="0" fontId="30" fillId="0" borderId="22" xfId="0" applyFont="1" applyBorder="1" applyAlignment="1">
      <alignment horizontal="justify" vertical="center" wrapText="1"/>
    </xf>
    <xf numFmtId="0" fontId="31" fillId="10" borderId="18" xfId="0" applyFont="1" applyFill="1" applyBorder="1" applyAlignment="1">
      <alignment horizontal="center" vertical="center"/>
    </xf>
    <xf numFmtId="0" fontId="31" fillId="11" borderId="18" xfId="0" applyFont="1" applyFill="1" applyBorder="1" applyAlignment="1">
      <alignment horizontal="center" vertical="center"/>
    </xf>
    <xf numFmtId="0" fontId="31" fillId="12" borderId="18" xfId="0" applyFont="1" applyFill="1" applyBorder="1" applyAlignment="1">
      <alignment horizontal="center" vertical="center"/>
    </xf>
    <xf numFmtId="0" fontId="31" fillId="13" borderId="18" xfId="0" applyFont="1" applyFill="1" applyBorder="1" applyAlignment="1">
      <alignment horizontal="center" vertical="center"/>
    </xf>
    <xf numFmtId="0" fontId="32" fillId="14" borderId="20" xfId="0" applyFont="1" applyFill="1" applyBorder="1" applyAlignment="1">
      <alignment horizontal="center" vertical="center"/>
    </xf>
    <xf numFmtId="0" fontId="1" fillId="3" borderId="2" xfId="0" applyFont="1" applyFill="1" applyBorder="1"/>
    <xf numFmtId="9" fontId="31" fillId="11" borderId="34" xfId="0" applyNumberFormat="1" applyFont="1" applyFill="1" applyBorder="1" applyAlignment="1">
      <alignment horizontal="center" vertical="center"/>
    </xf>
    <xf numFmtId="9" fontId="31" fillId="10" borderId="34" xfId="0" applyNumberFormat="1" applyFont="1" applyFill="1" applyBorder="1" applyAlignment="1">
      <alignment horizontal="center" vertical="center"/>
    </xf>
    <xf numFmtId="9" fontId="31" fillId="12" borderId="34" xfId="0" applyNumberFormat="1" applyFont="1" applyFill="1" applyBorder="1" applyAlignment="1">
      <alignment horizontal="center" vertical="center"/>
    </xf>
    <xf numFmtId="9" fontId="31" fillId="13" borderId="34" xfId="0" applyNumberFormat="1" applyFont="1" applyFill="1" applyBorder="1" applyAlignment="1">
      <alignment horizontal="center" vertical="center"/>
    </xf>
    <xf numFmtId="9" fontId="32" fillId="14" borderId="35" xfId="0" applyNumberFormat="1" applyFont="1" applyFill="1" applyBorder="1" applyAlignment="1">
      <alignment horizontal="center" vertical="center"/>
    </xf>
    <xf numFmtId="0" fontId="6" fillId="0" borderId="0" xfId="0" applyFont="1"/>
    <xf numFmtId="0" fontId="32" fillId="2" borderId="7" xfId="0" applyFont="1" applyFill="1" applyBorder="1" applyAlignment="1">
      <alignment horizontal="center" vertical="center"/>
    </xf>
    <xf numFmtId="0" fontId="30" fillId="9" borderId="13" xfId="0" applyFont="1" applyFill="1" applyBorder="1" applyAlignment="1">
      <alignment horizontal="center" vertical="center"/>
    </xf>
    <xf numFmtId="0" fontId="30" fillId="8" borderId="13" xfId="0" applyFont="1" applyFill="1" applyBorder="1" applyAlignment="1">
      <alignment horizontal="center" vertical="center"/>
    </xf>
    <xf numFmtId="0" fontId="30" fillId="5" borderId="13" xfId="0" applyFont="1" applyFill="1" applyBorder="1" applyAlignment="1">
      <alignment horizontal="center" vertical="center"/>
    </xf>
    <xf numFmtId="0" fontId="30" fillId="7" borderId="10" xfId="0" applyFont="1" applyFill="1" applyBorder="1" applyAlignment="1">
      <alignment horizontal="center" vertical="center"/>
    </xf>
    <xf numFmtId="0" fontId="31" fillId="11" borderId="15" xfId="0" applyFont="1" applyFill="1" applyBorder="1" applyAlignment="1">
      <alignment horizontal="center" vertical="center"/>
    </xf>
    <xf numFmtId="0" fontId="31" fillId="10" borderId="16" xfId="0" applyFont="1" applyFill="1" applyBorder="1" applyAlignment="1">
      <alignment horizontal="center" vertical="center"/>
    </xf>
    <xf numFmtId="0" fontId="31" fillId="12" borderId="16" xfId="0" applyFont="1" applyFill="1" applyBorder="1" applyAlignment="1">
      <alignment horizontal="center" vertical="center"/>
    </xf>
    <xf numFmtId="0" fontId="31" fillId="13" borderId="16" xfId="0" applyFont="1" applyFill="1" applyBorder="1" applyAlignment="1">
      <alignment horizontal="center" vertical="center"/>
    </xf>
    <xf numFmtId="0" fontId="32" fillId="14" borderId="17" xfId="0" applyFont="1" applyFill="1" applyBorder="1" applyAlignment="1">
      <alignment horizontal="center" vertical="center"/>
    </xf>
    <xf numFmtId="0" fontId="5" fillId="16" borderId="2" xfId="0" applyFont="1" applyFill="1" applyBorder="1" applyAlignment="1">
      <alignment horizontal="center" vertical="center"/>
    </xf>
    <xf numFmtId="0" fontId="5" fillId="7" borderId="2" xfId="0" applyFont="1" applyFill="1" applyBorder="1" applyAlignment="1">
      <alignment horizontal="center" vertical="center"/>
    </xf>
    <xf numFmtId="0" fontId="33" fillId="15" borderId="2" xfId="0" applyFont="1" applyFill="1" applyBorder="1" applyAlignment="1">
      <alignment horizontal="center" vertical="center"/>
    </xf>
    <xf numFmtId="9" fontId="0" fillId="0" borderId="0" xfId="0" applyNumberFormat="1"/>
    <xf numFmtId="0" fontId="26" fillId="0" borderId="0" xfId="0" applyFont="1" applyAlignment="1">
      <alignment horizontal="center" vertical="center"/>
    </xf>
    <xf numFmtId="9" fontId="34" fillId="0" borderId="0" xfId="0" applyNumberFormat="1" applyFont="1" applyAlignment="1">
      <alignment horizontal="center" vertical="center" wrapText="1"/>
    </xf>
    <xf numFmtId="0" fontId="24" fillId="0" borderId="0" xfId="0" applyFont="1" applyAlignment="1">
      <alignment wrapText="1"/>
    </xf>
    <xf numFmtId="0" fontId="5" fillId="16" borderId="15" xfId="0" applyFont="1" applyFill="1" applyBorder="1" applyAlignment="1">
      <alignment horizontal="center" vertical="center"/>
    </xf>
    <xf numFmtId="0" fontId="5" fillId="16" borderId="16" xfId="0" applyFont="1" applyFill="1" applyBorder="1" applyAlignment="1">
      <alignment horizontal="center" vertical="center"/>
    </xf>
    <xf numFmtId="0" fontId="33" fillId="15" borderId="17" xfId="0" applyFont="1" applyFill="1" applyBorder="1" applyAlignment="1">
      <alignment horizontal="center" vertical="center"/>
    </xf>
    <xf numFmtId="0" fontId="5" fillId="3" borderId="18" xfId="0" applyFont="1" applyFill="1" applyBorder="1" applyAlignment="1">
      <alignment horizontal="center" vertical="center"/>
    </xf>
    <xf numFmtId="0" fontId="33" fillId="15" borderId="19" xfId="0" applyFont="1" applyFill="1" applyBorder="1" applyAlignment="1">
      <alignment horizontal="center" vertical="center"/>
    </xf>
    <xf numFmtId="0" fontId="5" fillId="7" borderId="18" xfId="0" applyFont="1" applyFill="1" applyBorder="1" applyAlignment="1">
      <alignment horizontal="center" vertical="center"/>
    </xf>
    <xf numFmtId="0" fontId="5" fillId="7" borderId="21" xfId="0" applyFont="1" applyFill="1" applyBorder="1" applyAlignment="1">
      <alignment horizontal="center" vertical="center"/>
    </xf>
    <xf numFmtId="0" fontId="5" fillId="3" borderId="21" xfId="0" applyFont="1" applyFill="1" applyBorder="1" applyAlignment="1">
      <alignment horizontal="center" vertical="center"/>
    </xf>
    <xf numFmtId="0" fontId="5" fillId="16" borderId="21" xfId="0" applyFont="1" applyFill="1" applyBorder="1" applyAlignment="1">
      <alignment horizontal="center" vertical="center"/>
    </xf>
    <xf numFmtId="0" fontId="33" fillId="15" borderId="22" xfId="0" applyFont="1" applyFill="1" applyBorder="1" applyAlignment="1">
      <alignment horizontal="center" vertical="center"/>
    </xf>
    <xf numFmtId="0" fontId="35" fillId="2" borderId="12" xfId="0" applyFont="1" applyFill="1" applyBorder="1" applyAlignment="1">
      <alignment horizontal="center" vertical="center"/>
    </xf>
    <xf numFmtId="0" fontId="36" fillId="9" borderId="13" xfId="0" applyFont="1" applyFill="1" applyBorder="1" applyAlignment="1">
      <alignment horizontal="center" vertical="center"/>
    </xf>
    <xf numFmtId="0" fontId="36" fillId="8" borderId="13" xfId="0" applyFont="1" applyFill="1" applyBorder="1" applyAlignment="1">
      <alignment horizontal="center" vertical="center"/>
    </xf>
    <xf numFmtId="0" fontId="36" fillId="5" borderId="13" xfId="0" applyFont="1" applyFill="1" applyBorder="1" applyAlignment="1">
      <alignment horizontal="center" vertical="center"/>
    </xf>
    <xf numFmtId="0" fontId="36" fillId="7" borderId="14" xfId="0" applyFont="1" applyFill="1" applyBorder="1" applyAlignment="1">
      <alignment horizontal="center" vertical="center"/>
    </xf>
    <xf numFmtId="0" fontId="37" fillId="11" borderId="26" xfId="0" applyFont="1" applyFill="1" applyBorder="1" applyAlignment="1">
      <alignment horizontal="center" vertical="center"/>
    </xf>
    <xf numFmtId="0" fontId="37" fillId="10" borderId="28" xfId="0" applyFont="1" applyFill="1" applyBorder="1" applyAlignment="1">
      <alignment horizontal="center" vertical="center"/>
    </xf>
    <xf numFmtId="0" fontId="37" fillId="12" borderId="28" xfId="0" applyFont="1" applyFill="1" applyBorder="1" applyAlignment="1">
      <alignment horizontal="center" vertical="center"/>
    </xf>
    <xf numFmtId="0" fontId="37" fillId="13" borderId="28" xfId="0" applyFont="1" applyFill="1" applyBorder="1" applyAlignment="1">
      <alignment horizontal="center" vertical="center"/>
    </xf>
    <xf numFmtId="0" fontId="35" fillId="14" borderId="27" xfId="0" applyFont="1" applyFill="1" applyBorder="1" applyAlignment="1">
      <alignment horizontal="center" vertical="center"/>
    </xf>
    <xf numFmtId="0" fontId="38" fillId="15" borderId="2" xfId="0" applyFont="1" applyFill="1" applyBorder="1" applyAlignment="1">
      <alignment horizontal="center" vertical="center"/>
    </xf>
    <xf numFmtId="0" fontId="39" fillId="16" borderId="2" xfId="0" applyFont="1" applyFill="1" applyBorder="1" applyAlignment="1">
      <alignment horizontal="center" vertical="center"/>
    </xf>
    <xf numFmtId="0" fontId="39" fillId="3" borderId="2" xfId="0" applyFont="1" applyFill="1" applyBorder="1" applyAlignment="1">
      <alignment horizontal="center" vertical="center"/>
    </xf>
    <xf numFmtId="0" fontId="39" fillId="7" borderId="2" xfId="0" applyFont="1" applyFill="1" applyBorder="1" applyAlignment="1">
      <alignment horizontal="center" vertical="center"/>
    </xf>
    <xf numFmtId="0" fontId="40" fillId="0" borderId="0" xfId="0" applyFont="1" applyAlignment="1">
      <alignment vertical="center"/>
    </xf>
    <xf numFmtId="0" fontId="0" fillId="18" borderId="0" xfId="0" applyFill="1"/>
    <xf numFmtId="0" fontId="0" fillId="18" borderId="5" xfId="0" applyFill="1" applyBorder="1"/>
    <xf numFmtId="0" fontId="2" fillId="17" borderId="0" xfId="0" applyFont="1" applyFill="1"/>
    <xf numFmtId="0" fontId="0" fillId="0" borderId="0" xfId="0" applyAlignment="1">
      <alignment wrapText="1"/>
    </xf>
    <xf numFmtId="0" fontId="2" fillId="17" borderId="0" xfId="0" applyFont="1" applyFill="1" applyAlignment="1">
      <alignment wrapText="1"/>
    </xf>
    <xf numFmtId="0" fontId="16" fillId="0" borderId="4" xfId="0" applyFont="1" applyBorder="1" applyAlignment="1">
      <alignment horizontal="right" vertical="center" wrapText="1"/>
    </xf>
    <xf numFmtId="0" fontId="16" fillId="0" borderId="3" xfId="0" applyFont="1" applyBorder="1" applyAlignment="1">
      <alignment horizontal="right" vertical="center" wrapText="1"/>
    </xf>
    <xf numFmtId="0" fontId="16" fillId="0" borderId="1" xfId="0" applyFont="1" applyBorder="1" applyAlignment="1">
      <alignment horizontal="right" vertical="center"/>
    </xf>
    <xf numFmtId="0" fontId="30" fillId="0" borderId="4" xfId="0" applyFont="1" applyBorder="1" applyAlignment="1">
      <alignment horizontal="left" vertical="center" wrapText="1"/>
    </xf>
    <xf numFmtId="0" fontId="30" fillId="0" borderId="3" xfId="0" applyFont="1" applyBorder="1" applyAlignment="1">
      <alignment horizontal="left" vertical="center" wrapText="1"/>
    </xf>
    <xf numFmtId="14" fontId="30" fillId="0" borderId="3" xfId="0" applyNumberFormat="1" applyFont="1" applyBorder="1" applyAlignment="1">
      <alignment horizontal="left" vertical="center" wrapText="1"/>
    </xf>
    <xf numFmtId="0" fontId="30" fillId="20" borderId="0" xfId="0" applyFont="1" applyFill="1"/>
    <xf numFmtId="0" fontId="28" fillId="0" borderId="0" xfId="0" applyFont="1" applyAlignment="1">
      <alignment horizontal="justify" vertical="center" wrapText="1"/>
    </xf>
    <xf numFmtId="0" fontId="45" fillId="16" borderId="2" xfId="0" applyFont="1" applyFill="1" applyBorder="1" applyAlignment="1">
      <alignment horizontal="center" vertical="center"/>
    </xf>
    <xf numFmtId="9" fontId="0" fillId="0" borderId="0" xfId="2" applyFont="1"/>
    <xf numFmtId="9" fontId="41" fillId="0" borderId="16" xfId="0" applyNumberFormat="1" applyFont="1" applyBorder="1" applyAlignment="1">
      <alignment horizontal="center" vertical="center" wrapText="1"/>
    </xf>
    <xf numFmtId="9" fontId="41" fillId="0" borderId="17" xfId="0" applyNumberFormat="1" applyFont="1" applyBorder="1" applyAlignment="1">
      <alignment horizontal="center" vertical="center" wrapText="1"/>
    </xf>
    <xf numFmtId="0" fontId="30" fillId="0" borderId="16"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21" xfId="0" applyFont="1" applyBorder="1" applyAlignment="1">
      <alignment horizontal="center" vertical="center" wrapText="1"/>
    </xf>
    <xf numFmtId="9" fontId="30" fillId="19" borderId="16" xfId="0" applyNumberFormat="1" applyFont="1" applyFill="1" applyBorder="1" applyAlignment="1">
      <alignment horizontal="center" vertical="center" wrapText="1"/>
    </xf>
    <xf numFmtId="0" fontId="26" fillId="0" borderId="16" xfId="0" applyFont="1" applyBorder="1" applyAlignment="1">
      <alignment horizontal="center" vertical="center" wrapText="1"/>
    </xf>
    <xf numFmtId="0" fontId="27" fillId="0" borderId="18" xfId="0" applyFont="1" applyBorder="1" applyAlignment="1">
      <alignment horizontal="center" vertical="center"/>
    </xf>
    <xf numFmtId="0" fontId="27" fillId="0" borderId="2" xfId="0" applyFont="1" applyBorder="1" applyAlignment="1">
      <alignment horizontal="center" vertical="center"/>
    </xf>
    <xf numFmtId="0" fontId="27" fillId="0" borderId="20" xfId="0" applyFont="1" applyBorder="1" applyAlignment="1">
      <alignment horizontal="center" vertical="center"/>
    </xf>
    <xf numFmtId="0" fontId="27" fillId="0" borderId="21" xfId="0" applyFont="1" applyBorder="1" applyAlignment="1">
      <alignment horizontal="center" vertical="center"/>
    </xf>
    <xf numFmtId="0" fontId="27" fillId="0" borderId="22" xfId="0" applyFont="1" applyBorder="1" applyAlignment="1">
      <alignment horizontal="center" vertical="center"/>
    </xf>
    <xf numFmtId="0" fontId="15" fillId="16" borderId="2" xfId="0" applyFont="1" applyFill="1" applyBorder="1" applyAlignment="1">
      <alignment horizontal="center" vertical="center"/>
    </xf>
    <xf numFmtId="0" fontId="15" fillId="16" borderId="21" xfId="0" applyFont="1" applyFill="1" applyBorder="1" applyAlignment="1">
      <alignment horizontal="center" vertical="center"/>
    </xf>
    <xf numFmtId="0" fontId="5" fillId="0" borderId="52" xfId="0" applyFont="1" applyBorder="1"/>
    <xf numFmtId="0" fontId="26" fillId="0" borderId="0" xfId="0" applyFont="1" applyAlignment="1">
      <alignment horizontal="centerContinuous" vertical="center" wrapText="1"/>
    </xf>
    <xf numFmtId="0" fontId="26" fillId="0" borderId="0" xfId="0" applyFont="1"/>
    <xf numFmtId="0" fontId="26" fillId="0" borderId="0" xfId="0" applyFont="1" applyAlignment="1">
      <alignment vertical="center" wrapText="1"/>
    </xf>
    <xf numFmtId="0" fontId="26" fillId="0" borderId="0" xfId="0" applyFont="1" applyAlignment="1">
      <alignment horizontal="left" vertical="center" wrapText="1"/>
    </xf>
    <xf numFmtId="0" fontId="24" fillId="0" borderId="4" xfId="0" applyFont="1" applyBorder="1" applyAlignment="1">
      <alignment horizontal="center" vertical="center" wrapText="1"/>
    </xf>
    <xf numFmtId="0" fontId="34" fillId="0" borderId="0" xfId="0" applyFont="1" applyAlignment="1">
      <alignment horizontal="center" vertical="center"/>
    </xf>
    <xf numFmtId="9" fontId="34" fillId="0" borderId="0" xfId="2" applyFont="1" applyBorder="1" applyAlignment="1">
      <alignment horizontal="center" vertical="center"/>
    </xf>
    <xf numFmtId="9" fontId="34" fillId="0" borderId="0" xfId="0" applyNumberFormat="1" applyFont="1" applyAlignment="1">
      <alignment horizontal="center" vertical="center"/>
    </xf>
    <xf numFmtId="0" fontId="30" fillId="0" borderId="0" xfId="0" applyFont="1" applyAlignment="1">
      <alignment horizontal="center"/>
    </xf>
    <xf numFmtId="0" fontId="26" fillId="0" borderId="52" xfId="0" applyFont="1" applyBorder="1"/>
    <xf numFmtId="0" fontId="26" fillId="0" borderId="16" xfId="0" applyFont="1" applyBorder="1" applyAlignment="1">
      <alignment horizontal="center" vertical="center"/>
    </xf>
    <xf numFmtId="0" fontId="30" fillId="0" borderId="16" xfId="0" applyFont="1" applyBorder="1" applyAlignment="1">
      <alignment horizontal="justify" vertical="center" wrapText="1"/>
    </xf>
    <xf numFmtId="0" fontId="26" fillId="0" borderId="2" xfId="0" applyFont="1" applyBorder="1" applyAlignment="1">
      <alignment horizontal="center" vertical="center"/>
    </xf>
    <xf numFmtId="0" fontId="30" fillId="0" borderId="16" xfId="0" applyFont="1" applyBorder="1" applyAlignment="1">
      <alignment horizontal="center" vertical="center"/>
    </xf>
    <xf numFmtId="9" fontId="30" fillId="0" borderId="16" xfId="2" applyFont="1" applyBorder="1" applyAlignment="1">
      <alignment horizontal="center" vertical="center"/>
    </xf>
    <xf numFmtId="0" fontId="30" fillId="0" borderId="1" xfId="0" applyFont="1" applyBorder="1" applyAlignment="1">
      <alignment horizontal="justify" vertical="center" wrapText="1"/>
    </xf>
    <xf numFmtId="0" fontId="30" fillId="0" borderId="1" xfId="0" applyFont="1" applyBorder="1" applyAlignment="1">
      <alignment horizontal="center" vertical="center"/>
    </xf>
    <xf numFmtId="9" fontId="30" fillId="0" borderId="1" xfId="2" applyFont="1" applyBorder="1" applyAlignment="1">
      <alignment horizontal="center" vertical="center"/>
    </xf>
    <xf numFmtId="0" fontId="30" fillId="0" borderId="21" xfId="0" applyFont="1" applyBorder="1" applyAlignment="1">
      <alignment horizontal="center" vertical="center"/>
    </xf>
    <xf numFmtId="9" fontId="30" fillId="0" borderId="21" xfId="0" applyNumberFormat="1" applyFont="1" applyBorder="1" applyAlignment="1">
      <alignment horizontal="center" vertical="center" wrapText="1"/>
    </xf>
    <xf numFmtId="0" fontId="26" fillId="0" borderId="15" xfId="0" applyFont="1" applyBorder="1" applyAlignment="1">
      <alignment vertical="center" wrapText="1"/>
    </xf>
    <xf numFmtId="0" fontId="26" fillId="0" borderId="16" xfId="0" applyFont="1" applyBorder="1" applyAlignment="1">
      <alignment vertical="center" wrapText="1"/>
    </xf>
    <xf numFmtId="0" fontId="26" fillId="0" borderId="43" xfId="0" applyFont="1" applyBorder="1" applyAlignment="1">
      <alignment vertical="center" wrapText="1"/>
    </xf>
    <xf numFmtId="0" fontId="30" fillId="0" borderId="18" xfId="0" applyFont="1" applyBorder="1" applyAlignment="1">
      <alignment vertical="center"/>
    </xf>
    <xf numFmtId="0" fontId="30" fillId="0" borderId="2" xfId="0" applyFont="1" applyBorder="1" applyAlignment="1">
      <alignment vertical="center"/>
    </xf>
    <xf numFmtId="0" fontId="30" fillId="0" borderId="45" xfId="0" applyFont="1" applyBorder="1" applyAlignment="1">
      <alignment vertical="center"/>
    </xf>
    <xf numFmtId="0" fontId="30" fillId="0" borderId="20" xfId="0" applyFont="1" applyBorder="1" applyAlignment="1">
      <alignment vertical="center"/>
    </xf>
    <xf numFmtId="0" fontId="30" fillId="0" borderId="21" xfId="0" applyFont="1" applyBorder="1" applyAlignment="1">
      <alignment vertical="center"/>
    </xf>
    <xf numFmtId="0" fontId="30" fillId="0" borderId="46" xfId="0" applyFont="1" applyBorder="1" applyAlignment="1">
      <alignment vertical="center"/>
    </xf>
    <xf numFmtId="14" fontId="26" fillId="0" borderId="16" xfId="0" applyNumberFormat="1" applyFont="1" applyBorder="1" applyAlignment="1">
      <alignment horizontal="center" vertical="center" wrapText="1"/>
    </xf>
    <xf numFmtId="14" fontId="30" fillId="0" borderId="2" xfId="0" applyNumberFormat="1" applyFont="1" applyBorder="1" applyAlignment="1">
      <alignment horizontal="center" vertical="center"/>
    </xf>
    <xf numFmtId="0" fontId="30" fillId="0" borderId="0" xfId="0" applyFont="1" applyAlignment="1">
      <alignment horizontal="center" vertical="center" wrapText="1"/>
    </xf>
    <xf numFmtId="9" fontId="30" fillId="0" borderId="0" xfId="0" applyNumberFormat="1"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horizontal="justify" vertical="center" wrapText="1"/>
    </xf>
    <xf numFmtId="9" fontId="30" fillId="0" borderId="0" xfId="2" applyFont="1" applyBorder="1" applyAlignment="1">
      <alignment horizontal="center" vertical="center"/>
    </xf>
    <xf numFmtId="164" fontId="30" fillId="0" borderId="0" xfId="0" applyNumberFormat="1" applyFont="1" applyAlignment="1">
      <alignment horizontal="center" vertical="center" wrapText="1"/>
    </xf>
    <xf numFmtId="164" fontId="54" fillId="0" borderId="0" xfId="0" applyNumberFormat="1" applyFont="1" applyAlignment="1">
      <alignment horizontal="center" vertical="center"/>
    </xf>
    <xf numFmtId="9" fontId="30" fillId="0" borderId="0" xfId="0" applyNumberFormat="1" applyFont="1" applyAlignment="1">
      <alignment horizontal="center" vertical="center"/>
    </xf>
    <xf numFmtId="0" fontId="26" fillId="0" borderId="26" xfId="0" applyFont="1" applyBorder="1" applyAlignment="1">
      <alignment horizontal="center" vertical="center" wrapText="1"/>
    </xf>
    <xf numFmtId="0" fontId="26" fillId="0" borderId="28" xfId="0" applyFont="1" applyBorder="1" applyAlignment="1">
      <alignment horizontal="center" vertical="center" wrapText="1"/>
    </xf>
    <xf numFmtId="0" fontId="30" fillId="0" borderId="28" xfId="0" applyFont="1" applyBorder="1" applyAlignment="1">
      <alignment horizontal="center" vertical="center" wrapText="1"/>
    </xf>
    <xf numFmtId="9" fontId="41" fillId="0" borderId="28" xfId="0" applyNumberFormat="1" applyFont="1" applyBorder="1" applyAlignment="1">
      <alignment horizontal="center" vertical="center" wrapText="1"/>
    </xf>
    <xf numFmtId="9" fontId="41" fillId="0" borderId="27" xfId="0" applyNumberFormat="1" applyFont="1" applyBorder="1" applyAlignment="1">
      <alignment horizontal="center" vertical="center" wrapText="1"/>
    </xf>
    <xf numFmtId="164" fontId="54" fillId="0" borderId="0" xfId="0" applyNumberFormat="1" applyFont="1"/>
    <xf numFmtId="164" fontId="52" fillId="0" borderId="0" xfId="0" applyNumberFormat="1" applyFont="1" applyAlignment="1">
      <alignment horizontal="center" vertical="center"/>
    </xf>
    <xf numFmtId="14" fontId="53" fillId="0" borderId="49" xfId="0" applyNumberFormat="1" applyFont="1" applyBorder="1" applyAlignment="1">
      <alignment horizontal="center" vertical="center" wrapText="1"/>
    </xf>
    <xf numFmtId="0" fontId="30" fillId="0" borderId="11" xfId="0" applyFont="1" applyBorder="1" applyAlignment="1">
      <alignment vertical="center"/>
    </xf>
    <xf numFmtId="0" fontId="30" fillId="0" borderId="57" xfId="0" applyFont="1" applyBorder="1" applyAlignment="1">
      <alignment vertical="center"/>
    </xf>
    <xf numFmtId="0" fontId="1" fillId="0" borderId="49" xfId="0" applyFont="1" applyBorder="1" applyAlignment="1">
      <alignment horizontal="center" vertical="center" wrapText="1"/>
    </xf>
    <xf numFmtId="0" fontId="0" fillId="0" borderId="11" xfId="0" applyBorder="1" applyAlignment="1">
      <alignment vertical="center"/>
    </xf>
    <xf numFmtId="0" fontId="44" fillId="0" borderId="49" xfId="0" applyFont="1" applyBorder="1" applyAlignment="1" applyProtection="1">
      <alignment horizontal="center" vertical="center" wrapText="1"/>
      <protection locked="0"/>
    </xf>
    <xf numFmtId="0" fontId="44" fillId="0" borderId="59" xfId="0" applyFont="1" applyBorder="1" applyAlignment="1" applyProtection="1">
      <alignment horizontal="center" vertical="center" wrapText="1"/>
      <protection locked="0"/>
    </xf>
    <xf numFmtId="0" fontId="0" fillId="4" borderId="61" xfId="0" applyFill="1" applyBorder="1" applyAlignment="1">
      <alignment vertical="center"/>
    </xf>
    <xf numFmtId="0" fontId="0" fillId="4" borderId="62" xfId="0" applyFill="1" applyBorder="1" applyAlignment="1">
      <alignment vertical="center"/>
    </xf>
    <xf numFmtId="0" fontId="7" fillId="4" borderId="62" xfId="0" applyFont="1" applyFill="1" applyBorder="1" applyAlignment="1">
      <alignment vertical="center"/>
    </xf>
    <xf numFmtId="0" fontId="7" fillId="4" borderId="62" xfId="0" applyFont="1" applyFill="1" applyBorder="1" applyAlignment="1">
      <alignment vertical="center" wrapText="1"/>
    </xf>
    <xf numFmtId="0" fontId="3" fillId="0" borderId="28" xfId="0" applyFont="1" applyBorder="1" applyAlignment="1">
      <alignment vertical="center"/>
    </xf>
    <xf numFmtId="0" fontId="26" fillId="0" borderId="0" xfId="0" applyFont="1" applyAlignment="1">
      <alignment horizontal="center" vertical="center" wrapText="1"/>
    </xf>
    <xf numFmtId="9" fontId="41" fillId="0" borderId="0" xfId="0" applyNumberFormat="1" applyFont="1" applyAlignment="1">
      <alignment horizontal="center" vertical="center" wrapText="1"/>
    </xf>
    <xf numFmtId="0" fontId="46" fillId="7" borderId="20" xfId="0" applyFont="1" applyFill="1" applyBorder="1" applyAlignment="1">
      <alignment horizontal="center" vertical="center" wrapText="1"/>
    </xf>
    <xf numFmtId="9" fontId="30" fillId="19" borderId="28" xfId="0" applyNumberFormat="1"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8" xfId="0" applyFont="1" applyBorder="1" applyAlignment="1">
      <alignment horizontal="center" vertical="center" wrapText="1"/>
    </xf>
    <xf numFmtId="0" fontId="41" fillId="0" borderId="28" xfId="0" applyFont="1" applyBorder="1" applyAlignment="1">
      <alignment horizontal="center" vertical="center" wrapText="1"/>
    </xf>
    <xf numFmtId="0" fontId="1" fillId="0" borderId="27" xfId="0" applyFont="1" applyBorder="1" applyAlignment="1">
      <alignment horizontal="center" vertical="center" wrapText="1"/>
    </xf>
    <xf numFmtId="0" fontId="57" fillId="0" borderId="26" xfId="0" applyFont="1" applyBorder="1" applyAlignment="1">
      <alignment horizontal="center" vertical="center" wrapText="1"/>
    </xf>
    <xf numFmtId="0" fontId="57" fillId="0" borderId="28" xfId="0" applyFont="1" applyBorder="1" applyAlignment="1">
      <alignment horizontal="center" vertical="center" wrapText="1"/>
    </xf>
    <xf numFmtId="0" fontId="57" fillId="0" borderId="27" xfId="0" applyFont="1" applyBorder="1" applyAlignment="1">
      <alignment horizontal="center" vertical="center" wrapText="1"/>
    </xf>
    <xf numFmtId="9" fontId="59" fillId="0" borderId="0" xfId="2" applyFont="1" applyBorder="1" applyAlignment="1">
      <alignment horizontal="center" vertical="center"/>
    </xf>
    <xf numFmtId="0" fontId="1" fillId="0" borderId="0" xfId="0" applyFont="1" applyAlignment="1">
      <alignment vertical="center" wrapText="1"/>
    </xf>
    <xf numFmtId="0" fontId="26" fillId="0" borderId="21" xfId="0" applyFont="1" applyBorder="1" applyAlignment="1">
      <alignment horizontal="center" vertical="center"/>
    </xf>
    <xf numFmtId="14" fontId="43" fillId="0" borderId="16" xfId="0" applyNumberFormat="1" applyFont="1" applyBorder="1" applyAlignment="1">
      <alignment horizontal="center" vertical="center" wrapText="1"/>
    </xf>
    <xf numFmtId="0" fontId="1" fillId="0" borderId="18" xfId="0" applyFont="1" applyBorder="1" applyAlignment="1">
      <alignment vertical="center"/>
    </xf>
    <xf numFmtId="0" fontId="1" fillId="0" borderId="2" xfId="0" applyFont="1" applyBorder="1" applyAlignment="1">
      <alignment vertical="center"/>
    </xf>
    <xf numFmtId="0" fontId="1" fillId="0" borderId="45" xfId="0" applyFont="1" applyBorder="1" applyAlignment="1">
      <alignment vertical="center"/>
    </xf>
    <xf numFmtId="0" fontId="1" fillId="0" borderId="20" xfId="0" applyFont="1" applyBorder="1" applyAlignment="1">
      <alignment vertical="center"/>
    </xf>
    <xf numFmtId="0" fontId="1" fillId="0" borderId="21" xfId="0" applyFont="1" applyBorder="1" applyAlignment="1">
      <alignment vertical="center"/>
    </xf>
    <xf numFmtId="0" fontId="1" fillId="0" borderId="46" xfId="0" applyFont="1" applyBorder="1" applyAlignment="1">
      <alignment vertical="center"/>
    </xf>
    <xf numFmtId="0" fontId="27" fillId="0" borderId="34" xfId="0" applyFont="1" applyBorder="1" applyAlignment="1">
      <alignment horizontal="center" vertical="center"/>
    </xf>
    <xf numFmtId="9" fontId="30" fillId="0" borderId="1" xfId="0" applyNumberFormat="1" applyFont="1" applyBorder="1" applyAlignment="1">
      <alignment horizontal="center" vertical="center" wrapText="1"/>
    </xf>
    <xf numFmtId="9" fontId="26" fillId="0" borderId="16" xfId="0" applyNumberFormat="1" applyFont="1" applyBorder="1" applyAlignment="1">
      <alignment horizontal="center" vertical="center" wrapText="1"/>
    </xf>
    <xf numFmtId="9" fontId="26" fillId="0" borderId="21" xfId="0" applyNumberFormat="1" applyFont="1" applyBorder="1" applyAlignment="1">
      <alignment horizontal="center" vertical="center" wrapText="1"/>
    </xf>
    <xf numFmtId="0" fontId="26" fillId="0" borderId="16" xfId="0" applyFont="1" applyBorder="1" applyAlignment="1">
      <alignment horizontal="left" vertical="center" wrapText="1"/>
    </xf>
    <xf numFmtId="0" fontId="30" fillId="0" borderId="1" xfId="0" applyFont="1" applyBorder="1" applyAlignment="1">
      <alignment horizontal="center" vertical="center" wrapText="1"/>
    </xf>
    <xf numFmtId="0" fontId="30" fillId="0" borderId="21" xfId="0" applyFont="1" applyBorder="1" applyAlignment="1">
      <alignment horizontal="justify" vertical="center" wrapText="1"/>
    </xf>
    <xf numFmtId="0" fontId="51" fillId="0" borderId="50" xfId="0" applyFont="1" applyBorder="1" applyAlignment="1">
      <alignment horizontal="center" vertical="center" wrapText="1"/>
    </xf>
    <xf numFmtId="0" fontId="51" fillId="0" borderId="49" xfId="0" applyFont="1" applyBorder="1" applyAlignment="1">
      <alignment horizontal="center" vertical="center" wrapText="1"/>
    </xf>
    <xf numFmtId="0" fontId="56" fillId="0" borderId="49" xfId="0" applyFont="1" applyBorder="1" applyAlignment="1">
      <alignment horizontal="center" vertical="center" wrapText="1"/>
    </xf>
    <xf numFmtId="0" fontId="56" fillId="0" borderId="59" xfId="0" applyFont="1" applyBorder="1" applyAlignment="1">
      <alignment horizontal="center" vertical="center" wrapText="1"/>
    </xf>
    <xf numFmtId="0" fontId="26" fillId="0" borderId="1" xfId="0" applyFont="1" applyBorder="1" applyAlignment="1">
      <alignment horizontal="center" vertical="center"/>
    </xf>
    <xf numFmtId="0" fontId="32" fillId="2" borderId="61" xfId="0" applyFont="1" applyFill="1" applyBorder="1" applyAlignment="1">
      <alignment horizontal="center" vertical="center"/>
    </xf>
    <xf numFmtId="0" fontId="30" fillId="9" borderId="64" xfId="0" applyFont="1" applyFill="1" applyBorder="1" applyAlignment="1">
      <alignment horizontal="center" vertical="center"/>
    </xf>
    <xf numFmtId="0" fontId="30" fillId="8" borderId="64" xfId="0" applyFont="1" applyFill="1" applyBorder="1" applyAlignment="1">
      <alignment horizontal="center" vertical="center"/>
    </xf>
    <xf numFmtId="0" fontId="30" fillId="5" borderId="64" xfId="0" applyFont="1" applyFill="1" applyBorder="1" applyAlignment="1">
      <alignment horizontal="center" vertical="center"/>
    </xf>
    <xf numFmtId="0" fontId="30" fillId="7" borderId="56" xfId="0" applyFont="1" applyFill="1" applyBorder="1" applyAlignment="1">
      <alignment horizontal="center" vertical="center"/>
    </xf>
    <xf numFmtId="9" fontId="26" fillId="0" borderId="21" xfId="2" applyFont="1" applyFill="1" applyBorder="1" applyAlignment="1">
      <alignment horizontal="center" vertical="center"/>
    </xf>
    <xf numFmtId="9" fontId="26" fillId="0" borderId="21" xfId="2" applyFont="1" applyBorder="1" applyAlignment="1">
      <alignment horizontal="center" vertical="center"/>
    </xf>
    <xf numFmtId="0" fontId="30" fillId="0" borderId="2" xfId="0" applyFont="1" applyBorder="1" applyAlignment="1">
      <alignment vertical="center" wrapText="1"/>
    </xf>
    <xf numFmtId="0" fontId="30" fillId="0" borderId="18" xfId="0" applyFont="1" applyBorder="1" applyAlignment="1">
      <alignment vertical="center" wrapText="1"/>
    </xf>
    <xf numFmtId="9" fontId="31" fillId="11" borderId="66" xfId="0" applyNumberFormat="1" applyFont="1" applyFill="1" applyBorder="1" applyAlignment="1">
      <alignment horizontal="center" vertical="center"/>
    </xf>
    <xf numFmtId="9" fontId="31" fillId="10" borderId="66" xfId="0" applyNumberFormat="1" applyFont="1" applyFill="1" applyBorder="1" applyAlignment="1">
      <alignment horizontal="center" vertical="center"/>
    </xf>
    <xf numFmtId="9" fontId="31" fillId="12" borderId="66" xfId="0" applyNumberFormat="1" applyFont="1" applyFill="1" applyBorder="1" applyAlignment="1">
      <alignment horizontal="center" vertical="center"/>
    </xf>
    <xf numFmtId="9" fontId="31" fillId="13" borderId="66" xfId="0" applyNumberFormat="1" applyFont="1" applyFill="1" applyBorder="1" applyAlignment="1">
      <alignment horizontal="center" vertical="center"/>
    </xf>
    <xf numFmtId="9" fontId="32" fillId="14" borderId="42" xfId="0" applyNumberFormat="1" applyFont="1" applyFill="1" applyBorder="1" applyAlignment="1">
      <alignment horizontal="center" vertical="center"/>
    </xf>
    <xf numFmtId="0" fontId="26" fillId="0" borderId="1" xfId="0" applyFont="1" applyBorder="1" applyAlignment="1">
      <alignment horizontal="center" vertical="center" wrapText="1"/>
    </xf>
    <xf numFmtId="0" fontId="26" fillId="0" borderId="15" xfId="0" applyFont="1" applyBorder="1" applyAlignment="1">
      <alignment horizontal="center" vertical="center" wrapText="1"/>
    </xf>
    <xf numFmtId="0" fontId="60" fillId="16" borderId="16" xfId="0" applyFont="1" applyFill="1" applyBorder="1" applyAlignment="1">
      <alignment horizontal="center" vertical="center"/>
    </xf>
    <xf numFmtId="0" fontId="60" fillId="16" borderId="2" xfId="0" applyFont="1" applyFill="1" applyBorder="1" applyAlignment="1">
      <alignment horizontal="center" vertical="center"/>
    </xf>
    <xf numFmtId="0" fontId="60" fillId="7" borderId="20" xfId="0" applyFont="1" applyFill="1" applyBorder="1" applyAlignment="1">
      <alignment horizontal="center" vertical="center" wrapText="1"/>
    </xf>
    <xf numFmtId="0" fontId="30" fillId="0" borderId="3" xfId="0" applyFont="1" applyBorder="1" applyAlignment="1">
      <alignment horizontal="center" vertical="center" wrapText="1"/>
    </xf>
    <xf numFmtId="0" fontId="26" fillId="0" borderId="3" xfId="0" applyFont="1" applyBorder="1" applyAlignment="1">
      <alignment horizontal="center" vertical="center"/>
    </xf>
    <xf numFmtId="0" fontId="30" fillId="0" borderId="3" xfId="0" applyFont="1" applyBorder="1" applyAlignment="1">
      <alignment horizontal="center" vertical="center"/>
    </xf>
    <xf numFmtId="9" fontId="30" fillId="0" borderId="3" xfId="0" applyNumberFormat="1" applyFont="1" applyBorder="1" applyAlignment="1">
      <alignment horizontal="center" vertical="center" wrapText="1"/>
    </xf>
    <xf numFmtId="0" fontId="26" fillId="0" borderId="3" xfId="0" applyFont="1" applyBorder="1" applyAlignment="1">
      <alignment horizontal="center" vertical="center" wrapText="1"/>
    </xf>
    <xf numFmtId="0" fontId="4" fillId="3" borderId="21" xfId="0" applyFont="1" applyFill="1" applyBorder="1" applyAlignment="1">
      <alignment horizontal="center" vertical="center"/>
    </xf>
    <xf numFmtId="0" fontId="60" fillId="16" borderId="2" xfId="0" applyFont="1" applyFill="1" applyBorder="1" applyAlignment="1">
      <alignment horizontal="center" vertical="center" wrapText="1"/>
    </xf>
    <xf numFmtId="0" fontId="4" fillId="7" borderId="21" xfId="0" applyFont="1" applyFill="1" applyBorder="1" applyAlignment="1">
      <alignment horizontal="center" vertical="center" wrapText="1"/>
    </xf>
    <xf numFmtId="0" fontId="30" fillId="4" borderId="2" xfId="0" applyFont="1" applyFill="1" applyBorder="1" applyAlignment="1">
      <alignment horizontal="justify" vertical="center" wrapText="1"/>
    </xf>
    <xf numFmtId="9" fontId="30" fillId="0" borderId="2" xfId="0" applyNumberFormat="1" applyFont="1" applyBorder="1" applyAlignment="1">
      <alignment horizontal="center" vertical="center" wrapText="1"/>
    </xf>
    <xf numFmtId="0" fontId="30" fillId="4" borderId="28" xfId="0" applyFont="1" applyFill="1" applyBorder="1" applyAlignment="1">
      <alignment horizontal="center" vertical="center" wrapText="1"/>
    </xf>
    <xf numFmtId="0" fontId="9" fillId="0" borderId="36" xfId="1" applyFont="1" applyBorder="1" applyAlignment="1">
      <alignment horizontal="center" vertical="center" wrapText="1"/>
    </xf>
    <xf numFmtId="0" fontId="9" fillId="0" borderId="37" xfId="1" applyFont="1" applyBorder="1" applyAlignment="1">
      <alignment horizontal="center" vertical="center" wrapText="1"/>
    </xf>
    <xf numFmtId="0" fontId="9" fillId="0" borderId="38" xfId="1" applyFont="1" applyBorder="1" applyAlignment="1">
      <alignment horizontal="center" vertical="center" wrapText="1"/>
    </xf>
    <xf numFmtId="0" fontId="9" fillId="0" borderId="32" xfId="1" applyFont="1" applyBorder="1" applyAlignment="1">
      <alignment horizontal="center" vertical="center" wrapText="1"/>
    </xf>
    <xf numFmtId="0" fontId="9" fillId="0" borderId="0" xfId="1" applyFont="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39" xfId="1" applyFont="1" applyBorder="1" applyAlignment="1">
      <alignment horizontal="center" vertical="center" wrapText="1"/>
    </xf>
    <xf numFmtId="0" fontId="9" fillId="0" borderId="33" xfId="1" applyFont="1" applyBorder="1" applyAlignment="1">
      <alignment horizontal="center" vertical="center" wrapText="1"/>
    </xf>
    <xf numFmtId="0" fontId="42" fillId="0" borderId="2" xfId="1" applyFont="1" applyBorder="1" applyAlignment="1">
      <alignment horizontal="justify" vertical="center" wrapText="1"/>
    </xf>
    <xf numFmtId="0" fontId="13" fillId="0" borderId="2" xfId="1" applyFont="1" applyBorder="1" applyAlignment="1">
      <alignment horizontal="center" vertical="center" wrapText="1"/>
    </xf>
    <xf numFmtId="0" fontId="5" fillId="0" borderId="2" xfId="1" applyFont="1" applyBorder="1"/>
    <xf numFmtId="0" fontId="10" fillId="0" borderId="2" xfId="1" applyFont="1" applyBorder="1" applyAlignment="1">
      <alignment horizontal="center" vertical="center" wrapText="1"/>
    </xf>
    <xf numFmtId="0" fontId="10" fillId="0" borderId="2" xfId="1" applyFont="1" applyBorder="1" applyAlignment="1">
      <alignment horizontal="center" vertical="center"/>
    </xf>
    <xf numFmtId="0" fontId="12" fillId="0" borderId="2" xfId="1" applyFont="1" applyBorder="1" applyAlignment="1">
      <alignment horizontal="center" vertical="center"/>
    </xf>
    <xf numFmtId="0" fontId="49" fillId="0" borderId="47" xfId="0" applyFont="1" applyBorder="1" applyAlignment="1">
      <alignment horizontal="center" vertical="center" wrapText="1"/>
    </xf>
    <xf numFmtId="0" fontId="49" fillId="0" borderId="44" xfId="0" applyFont="1" applyBorder="1" applyAlignment="1">
      <alignment horizontal="center" vertical="center" wrapText="1"/>
    </xf>
    <xf numFmtId="0" fontId="49" fillId="0" borderId="48" xfId="0" applyFont="1" applyBorder="1" applyAlignment="1">
      <alignment horizontal="center" vertical="center" wrapText="1"/>
    </xf>
    <xf numFmtId="0" fontId="27" fillId="0" borderId="15" xfId="0" applyFont="1" applyBorder="1" applyAlignment="1">
      <alignment horizontal="center"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27" fillId="0" borderId="65" xfId="0" applyFont="1" applyBorder="1" applyAlignment="1">
      <alignment horizontal="center" vertical="center"/>
    </xf>
    <xf numFmtId="0" fontId="27" fillId="0" borderId="66" xfId="0" applyFont="1" applyBorder="1" applyAlignment="1">
      <alignment horizontal="center" vertical="center"/>
    </xf>
    <xf numFmtId="0" fontId="2" fillId="6" borderId="0" xfId="0" applyFont="1" applyFill="1" applyAlignment="1">
      <alignment horizontal="center"/>
    </xf>
    <xf numFmtId="0" fontId="0" fillId="0" borderId="0" xfId="0" applyAlignment="1">
      <alignment horizontal="center" vertical="center"/>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0" xfId="0" applyFont="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33" xfId="0" applyFont="1" applyBorder="1" applyAlignment="1">
      <alignment horizontal="center" vertical="center" wrapText="1"/>
    </xf>
    <xf numFmtId="0" fontId="5" fillId="0" borderId="40" xfId="0" applyFont="1" applyBorder="1" applyAlignment="1">
      <alignment horizontal="center"/>
    </xf>
    <xf numFmtId="0" fontId="5" fillId="0" borderId="41" xfId="0" applyFont="1" applyBorder="1" applyAlignment="1">
      <alignment horizontal="center"/>
    </xf>
    <xf numFmtId="0" fontId="5" fillId="0" borderId="42" xfId="0" applyFont="1" applyBorder="1" applyAlignment="1">
      <alignment horizontal="center"/>
    </xf>
    <xf numFmtId="0" fontId="4"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35"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0" borderId="15" xfId="0" applyFont="1" applyBorder="1" applyAlignment="1">
      <alignment horizontal="center" vertical="center" wrapText="1"/>
    </xf>
    <xf numFmtId="0" fontId="15" fillId="0" borderId="2" xfId="0" applyFont="1" applyBorder="1" applyAlignment="1">
      <alignment horizontal="center" vertical="center" wrapText="1"/>
    </xf>
    <xf numFmtId="0" fontId="57" fillId="0" borderId="12" xfId="0" applyFont="1" applyBorder="1" applyAlignment="1">
      <alignment horizontal="center" vertical="center" wrapText="1"/>
    </xf>
    <xf numFmtId="0" fontId="58" fillId="0" borderId="13" xfId="0" applyFont="1" applyBorder="1" applyAlignment="1">
      <alignment horizontal="center"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30" xfId="0" applyFont="1" applyBorder="1" applyAlignment="1">
      <alignment horizontal="center" vertical="center" wrapText="1"/>
    </xf>
    <xf numFmtId="9" fontId="30" fillId="0" borderId="19" xfId="0" applyNumberFormat="1" applyFont="1" applyBorder="1" applyAlignment="1">
      <alignment horizontal="center" vertical="center" wrapText="1"/>
    </xf>
    <xf numFmtId="9" fontId="30" fillId="0" borderId="2" xfId="0" applyNumberFormat="1" applyFont="1" applyBorder="1" applyAlignment="1">
      <alignment horizontal="center" vertical="center" wrapText="1"/>
    </xf>
    <xf numFmtId="9" fontId="30" fillId="0" borderId="4" xfId="0" applyNumberFormat="1" applyFont="1" applyBorder="1" applyAlignment="1">
      <alignment horizontal="center" vertical="center" wrapText="1"/>
    </xf>
    <xf numFmtId="9" fontId="30" fillId="0" borderId="21" xfId="0" applyNumberFormat="1" applyFont="1" applyBorder="1" applyAlignment="1">
      <alignment horizontal="center" vertical="center" wrapText="1"/>
    </xf>
    <xf numFmtId="0" fontId="24" fillId="0" borderId="4" xfId="0" applyFont="1" applyBorder="1" applyAlignment="1">
      <alignment horizontal="center" vertical="center" wrapText="1"/>
    </xf>
    <xf numFmtId="9" fontId="41" fillId="3" borderId="12" xfId="0" applyNumberFormat="1" applyFont="1" applyFill="1" applyBorder="1" applyAlignment="1">
      <alignment horizontal="center" vertical="center" wrapText="1"/>
    </xf>
    <xf numFmtId="9" fontId="41" fillId="3" borderId="63" xfId="0" applyNumberFormat="1" applyFont="1" applyFill="1" applyBorder="1" applyAlignment="1">
      <alignment horizontal="center" vertical="center" wrapText="1"/>
    </xf>
    <xf numFmtId="9" fontId="41" fillId="3" borderId="13" xfId="0" applyNumberFormat="1" applyFont="1" applyFill="1" applyBorder="1" applyAlignment="1">
      <alignment horizontal="center" vertical="center" wrapText="1"/>
    </xf>
    <xf numFmtId="9" fontId="41" fillId="3" borderId="68" xfId="0" applyNumberFormat="1" applyFont="1" applyFill="1" applyBorder="1" applyAlignment="1">
      <alignment horizontal="center" vertical="center" wrapText="1"/>
    </xf>
    <xf numFmtId="9" fontId="41" fillId="3" borderId="14" xfId="0" applyNumberFormat="1" applyFont="1" applyFill="1" applyBorder="1" applyAlignment="1">
      <alignment horizontal="center" vertical="center" wrapText="1"/>
    </xf>
    <xf numFmtId="0" fontId="41" fillId="0" borderId="11" xfId="0" applyFont="1" applyBorder="1" applyAlignment="1">
      <alignment horizontal="center"/>
    </xf>
    <xf numFmtId="0" fontId="24" fillId="0" borderId="4" xfId="0" applyFont="1" applyBorder="1" applyAlignment="1">
      <alignment horizontal="center"/>
    </xf>
    <xf numFmtId="0" fontId="1" fillId="0" borderId="11"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51"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16"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 xfId="0" applyFont="1" applyBorder="1" applyAlignment="1">
      <alignment horizontal="center" vertical="center" wrapText="1"/>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6" fillId="0" borderId="4" xfId="0" applyFont="1" applyBorder="1" applyAlignment="1">
      <alignment horizontal="center" vertical="center"/>
    </xf>
    <xf numFmtId="0" fontId="26" fillId="0" borderId="1" xfId="0" applyFont="1" applyBorder="1" applyAlignment="1">
      <alignment horizontal="center" vertical="center"/>
    </xf>
    <xf numFmtId="0" fontId="26" fillId="0" borderId="16"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2" xfId="0" applyFont="1" applyBorder="1" applyAlignment="1">
      <alignment horizontal="center" vertical="center" wrapText="1"/>
    </xf>
    <xf numFmtId="0" fontId="47" fillId="0" borderId="28" xfId="0" applyFont="1" applyBorder="1" applyAlignment="1" applyProtection="1">
      <alignment horizontal="center" vertical="center" wrapText="1"/>
      <protection locked="0"/>
    </xf>
    <xf numFmtId="0" fontId="15" fillId="0" borderId="53"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52"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58" xfId="0" applyFont="1" applyBorder="1" applyAlignment="1">
      <alignment horizontal="center" vertical="center" wrapText="1"/>
    </xf>
    <xf numFmtId="0" fontId="47" fillId="0" borderId="27" xfId="0" applyFont="1" applyBorder="1" applyAlignment="1" applyProtection="1">
      <alignment horizontal="center" vertical="center" wrapText="1"/>
      <protection locked="0"/>
    </xf>
    <xf numFmtId="0" fontId="43" fillId="0" borderId="16"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17" xfId="0" applyFont="1" applyBorder="1" applyAlignment="1">
      <alignment horizontal="center" vertical="center" wrapText="1"/>
    </xf>
    <xf numFmtId="0" fontId="43" fillId="0" borderId="19" xfId="0" applyFont="1" applyBorder="1" applyAlignment="1">
      <alignment horizontal="center" vertical="center" wrapText="1"/>
    </xf>
    <xf numFmtId="0" fontId="43" fillId="0" borderId="22" xfId="0" applyFont="1" applyBorder="1" applyAlignment="1">
      <alignment horizontal="center" vertical="center" wrapText="1"/>
    </xf>
    <xf numFmtId="0" fontId="26" fillId="0" borderId="49"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67" xfId="0" applyFont="1" applyBorder="1" applyAlignment="1">
      <alignment horizontal="center" vertical="center" wrapText="1"/>
    </xf>
    <xf numFmtId="0" fontId="27" fillId="0" borderId="28" xfId="0" applyFont="1" applyBorder="1" applyAlignment="1">
      <alignment horizontal="center" vertical="center"/>
    </xf>
    <xf numFmtId="0" fontId="26" fillId="0" borderId="15" xfId="0" applyFont="1" applyBorder="1" applyAlignment="1">
      <alignment horizontal="center" vertical="center"/>
    </xf>
    <xf numFmtId="0" fontId="26" fillId="0" borderId="18" xfId="0" applyFont="1" applyBorder="1" applyAlignment="1">
      <alignment horizontal="center" vertical="center"/>
    </xf>
    <xf numFmtId="0" fontId="26" fillId="0" borderId="20" xfId="0" applyFont="1" applyBorder="1" applyAlignment="1">
      <alignment horizontal="center" vertical="center"/>
    </xf>
    <xf numFmtId="9" fontId="27" fillId="0" borderId="16" xfId="0" applyNumberFormat="1" applyFont="1" applyBorder="1" applyAlignment="1">
      <alignment horizontal="center" vertical="center" wrapText="1"/>
    </xf>
    <xf numFmtId="9" fontId="27" fillId="0" borderId="2" xfId="0" applyNumberFormat="1" applyFont="1" applyBorder="1" applyAlignment="1">
      <alignment horizontal="center" vertical="center" wrapText="1"/>
    </xf>
    <xf numFmtId="9" fontId="27" fillId="0" borderId="21" xfId="0" applyNumberFormat="1" applyFont="1" applyBorder="1" applyAlignment="1">
      <alignment horizontal="center" vertical="center" wrapText="1"/>
    </xf>
    <xf numFmtId="0" fontId="26" fillId="0" borderId="16" xfId="0" quotePrefix="1" applyFont="1" applyBorder="1" applyAlignment="1">
      <alignment horizontal="center" vertical="center" wrapText="1"/>
    </xf>
    <xf numFmtId="0" fontId="26" fillId="0" borderId="2" xfId="0" quotePrefix="1" applyFont="1" applyBorder="1" applyAlignment="1">
      <alignment horizontal="center" vertical="center" wrapText="1"/>
    </xf>
    <xf numFmtId="0" fontId="26" fillId="0" borderId="21" xfId="0" quotePrefix="1" applyFont="1" applyBorder="1" applyAlignment="1">
      <alignment horizontal="center" vertical="center" wrapText="1"/>
    </xf>
    <xf numFmtId="9" fontId="26" fillId="0" borderId="16" xfId="0" applyNumberFormat="1" applyFont="1" applyBorder="1" applyAlignment="1">
      <alignment horizontal="center" vertical="center" wrapText="1"/>
    </xf>
    <xf numFmtId="9" fontId="26" fillId="0" borderId="2" xfId="0" applyNumberFormat="1" applyFont="1" applyBorder="1" applyAlignment="1">
      <alignment horizontal="center" vertical="center" wrapText="1"/>
    </xf>
    <xf numFmtId="9" fontId="26" fillId="0" borderId="21" xfId="0" applyNumberFormat="1" applyFont="1" applyBorder="1" applyAlignment="1">
      <alignment horizontal="center" vertical="center" wrapText="1"/>
    </xf>
    <xf numFmtId="0" fontId="19" fillId="0" borderId="2" xfId="0" applyFont="1" applyBorder="1" applyAlignment="1">
      <alignment horizontal="center" vertical="center" wrapText="1"/>
    </xf>
    <xf numFmtId="0" fontId="18" fillId="0" borderId="2" xfId="0" applyFont="1" applyBorder="1" applyAlignment="1">
      <alignment horizontal="center" vertical="center" wrapText="1"/>
    </xf>
    <xf numFmtId="9" fontId="26" fillId="4" borderId="17" xfId="0" applyNumberFormat="1" applyFont="1" applyFill="1" applyBorder="1" applyAlignment="1">
      <alignment horizontal="center" vertical="center" wrapText="1"/>
    </xf>
    <xf numFmtId="9" fontId="26" fillId="4" borderId="60" xfId="0" applyNumberFormat="1" applyFont="1" applyFill="1" applyBorder="1" applyAlignment="1">
      <alignment horizontal="center" vertical="center" wrapText="1"/>
    </xf>
    <xf numFmtId="9" fontId="26" fillId="4" borderId="22" xfId="0" applyNumberFormat="1" applyFont="1" applyFill="1" applyBorder="1" applyAlignment="1">
      <alignment horizontal="center" vertical="center" wrapText="1"/>
    </xf>
    <xf numFmtId="9" fontId="26" fillId="4" borderId="24" xfId="0" applyNumberFormat="1" applyFont="1" applyFill="1" applyBorder="1" applyAlignment="1">
      <alignment horizontal="center" vertical="center" wrapText="1"/>
    </xf>
    <xf numFmtId="9" fontId="26" fillId="0" borderId="18" xfId="0" applyNumberFormat="1" applyFont="1" applyBorder="1" applyAlignment="1">
      <alignment horizontal="center" vertical="center"/>
    </xf>
    <xf numFmtId="9" fontId="26" fillId="0" borderId="25" xfId="0" applyNumberFormat="1" applyFont="1" applyBorder="1" applyAlignment="1">
      <alignment horizontal="center" vertical="center"/>
    </xf>
    <xf numFmtId="9" fontId="26" fillId="0" borderId="20" xfId="0" applyNumberFormat="1" applyFont="1" applyBorder="1" applyAlignment="1">
      <alignment horizontal="center" vertical="center"/>
    </xf>
    <xf numFmtId="9" fontId="26" fillId="0" borderId="2" xfId="0" applyNumberFormat="1" applyFont="1" applyBorder="1" applyAlignment="1">
      <alignment horizontal="center" vertical="center"/>
    </xf>
    <xf numFmtId="9" fontId="26" fillId="0" borderId="4" xfId="0" applyNumberFormat="1" applyFont="1" applyBorder="1" applyAlignment="1">
      <alignment horizontal="center" vertical="center"/>
    </xf>
    <xf numFmtId="9" fontId="26" fillId="0" borderId="21" xfId="0" applyNumberFormat="1" applyFont="1" applyBorder="1" applyAlignment="1">
      <alignment horizontal="center" vertical="center"/>
    </xf>
    <xf numFmtId="9" fontId="26" fillId="0" borderId="1" xfId="0" applyNumberFormat="1" applyFont="1" applyBorder="1" applyAlignment="1">
      <alignment horizontal="center" vertical="center" wrapText="1"/>
    </xf>
    <xf numFmtId="9" fontId="30" fillId="0" borderId="29" xfId="0" applyNumberFormat="1" applyFont="1" applyBorder="1" applyAlignment="1">
      <alignment horizontal="center" vertical="center" wrapText="1"/>
    </xf>
    <xf numFmtId="9" fontId="26" fillId="4" borderId="69" xfId="0" applyNumberFormat="1" applyFont="1" applyFill="1" applyBorder="1" applyAlignment="1">
      <alignment horizontal="center" vertical="center" wrapText="1"/>
    </xf>
    <xf numFmtId="0" fontId="30" fillId="0" borderId="2" xfId="0" applyFont="1" applyBorder="1" applyAlignment="1">
      <alignment horizontal="center" vertical="center"/>
    </xf>
    <xf numFmtId="9" fontId="26" fillId="0" borderId="2" xfId="2" applyFont="1" applyFill="1" applyBorder="1" applyAlignment="1">
      <alignment horizontal="center" vertical="center"/>
    </xf>
    <xf numFmtId="9" fontId="26" fillId="0" borderId="2" xfId="2" applyFont="1" applyBorder="1" applyAlignment="1">
      <alignment horizontal="center" vertical="center"/>
    </xf>
    <xf numFmtId="9" fontId="26" fillId="4" borderId="19" xfId="0" applyNumberFormat="1" applyFont="1" applyFill="1" applyBorder="1" applyAlignment="1">
      <alignment horizontal="center" vertical="center" wrapText="1"/>
    </xf>
    <xf numFmtId="0" fontId="30" fillId="4" borderId="21" xfId="0" applyFont="1" applyFill="1" applyBorder="1" applyAlignment="1">
      <alignment horizontal="justify" vertical="center" wrapText="1"/>
    </xf>
  </cellXfs>
  <cellStyles count="3">
    <cellStyle name="Normal" xfId="0" builtinId="0"/>
    <cellStyle name="Normal 2" xfId="1" xr:uid="{00000000-0005-0000-0000-000001000000}"/>
    <cellStyle name="Porcentaje" xfId="2" builtinId="5"/>
  </cellStyles>
  <dxfs count="60">
    <dxf>
      <fill>
        <patternFill>
          <bgColor theme="9" tint="0.59996337778862885"/>
        </patternFill>
      </fill>
    </dxf>
    <dxf>
      <fill>
        <patternFill>
          <bgColor rgb="FFFF0000"/>
        </patternFill>
      </fill>
    </dxf>
    <dxf>
      <fill>
        <patternFill>
          <bgColor rgb="FFFFFF99"/>
        </patternFill>
      </fill>
    </dxf>
    <dxf>
      <fill>
        <patternFill>
          <bgColor theme="5" tint="0.39994506668294322"/>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0000"/>
        </patternFill>
      </fill>
    </dxf>
    <dxf>
      <fill>
        <patternFill>
          <bgColor rgb="FFFF822D"/>
        </patternFill>
      </fill>
    </dxf>
    <dxf>
      <fill>
        <patternFill>
          <bgColor rgb="FFFFFF00"/>
        </patternFill>
      </fill>
    </dxf>
    <dxf>
      <font>
        <color theme="0"/>
      </font>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
      <font>
        <color theme="0"/>
      </font>
      <fill>
        <patternFill>
          <bgColor rgb="FFFF4B21"/>
        </patternFill>
      </fill>
    </dxf>
    <dxf>
      <fill>
        <patternFill>
          <bgColor theme="7" tint="0.39994506668294322"/>
        </patternFill>
      </fill>
    </dxf>
    <dxf>
      <fill>
        <patternFill>
          <bgColor rgb="FFFFFF99"/>
        </patternFill>
      </fill>
    </dxf>
    <dxf>
      <font>
        <color theme="0"/>
      </font>
      <fill>
        <patternFill>
          <bgColor rgb="FF00FF00"/>
        </patternFill>
      </fill>
    </dxf>
    <dxf>
      <fill>
        <patternFill>
          <bgColor rgb="FF92D050"/>
        </patternFill>
      </fill>
    </dxf>
    <dxf>
      <font>
        <color theme="0"/>
      </font>
      <fill>
        <patternFill>
          <bgColor rgb="FFFF0000"/>
        </patternFill>
      </fill>
    </dxf>
    <dxf>
      <fill>
        <patternFill>
          <bgColor rgb="FFFFC000"/>
        </patternFill>
      </fill>
    </dxf>
    <dxf>
      <fill>
        <patternFill>
          <bgColor rgb="FFFFFF99"/>
        </patternFill>
      </fill>
    </dxf>
    <dxf>
      <font>
        <color theme="0"/>
      </font>
      <fill>
        <patternFill>
          <bgColor rgb="FF00B050"/>
        </patternFill>
      </fill>
    </dxf>
    <dxf>
      <fill>
        <patternFill>
          <bgColor rgb="FF92D050"/>
        </patternFill>
      </fill>
    </dxf>
  </dxfs>
  <tableStyles count="1" defaultTableStyle="TableStyleMedium2" defaultPivotStyle="PivotStyleLight16">
    <tableStyle name="MySqlDefault" pivot="0" table="0" count="0" xr9:uid="{00000000-0011-0000-FFFF-FFFF00000000}"/>
  </tableStyles>
  <colors>
    <mruColors>
      <color rgb="FFFF822D"/>
      <color rgb="FFF66400"/>
      <color rgb="FFCC00CC"/>
      <color rgb="FF2F75B5"/>
      <color rgb="FFFF4B21"/>
      <color rgb="FFFF3300"/>
      <color rgb="FFFFFF99"/>
      <color rgb="FF00FF00"/>
      <color rgb="FFFF2D2D"/>
      <color rgb="FFFF15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0</xdr:rowOff>
    </xdr:from>
    <xdr:to>
      <xdr:col>11</xdr:col>
      <xdr:colOff>0</xdr:colOff>
      <xdr:row>27</xdr:row>
      <xdr:rowOff>0</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3" name="AutoShape 5">
          <a:extLst>
            <a:ext uri="{FF2B5EF4-FFF2-40B4-BE49-F238E27FC236}">
              <a16:creationId xmlns:a16="http://schemas.microsoft.com/office/drawing/2014/main" id="{00000000-0008-0000-0000-000003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4" name="Autoforma 5">
          <a:extLst>
            <a:ext uri="{FF2B5EF4-FFF2-40B4-BE49-F238E27FC236}">
              <a16:creationId xmlns:a16="http://schemas.microsoft.com/office/drawing/2014/main" id="{00000000-0008-0000-0000-000004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5" name="AutoShape 5">
          <a:extLst>
            <a:ext uri="{FF2B5EF4-FFF2-40B4-BE49-F238E27FC236}">
              <a16:creationId xmlns:a16="http://schemas.microsoft.com/office/drawing/2014/main" id="{00000000-0008-0000-0000-000005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6" name="AutoShape 5">
          <a:extLst>
            <a:ext uri="{FF2B5EF4-FFF2-40B4-BE49-F238E27FC236}">
              <a16:creationId xmlns:a16="http://schemas.microsoft.com/office/drawing/2014/main" id="{00000000-0008-0000-0000-000006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7" name="AutoShape 5">
          <a:extLst>
            <a:ext uri="{FF2B5EF4-FFF2-40B4-BE49-F238E27FC236}">
              <a16:creationId xmlns:a16="http://schemas.microsoft.com/office/drawing/2014/main" id="{00000000-0008-0000-0000-000007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8" name="AutoShape 5">
          <a:extLst>
            <a:ext uri="{FF2B5EF4-FFF2-40B4-BE49-F238E27FC236}">
              <a16:creationId xmlns:a16="http://schemas.microsoft.com/office/drawing/2014/main" id="{00000000-0008-0000-0000-000008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9" name="AutoShape 5">
          <a:extLst>
            <a:ext uri="{FF2B5EF4-FFF2-40B4-BE49-F238E27FC236}">
              <a16:creationId xmlns:a16="http://schemas.microsoft.com/office/drawing/2014/main" id="{00000000-0008-0000-0000-000009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noChangeArrowheads="1"/>
        </xdr:cNvSpPr>
      </xdr:nvSpPr>
      <xdr:spPr bwMode="auto">
        <a:xfrm>
          <a:off x="942975" y="0"/>
          <a:ext cx="7762875" cy="51054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4</xdr:row>
      <xdr:rowOff>0</xdr:rowOff>
    </xdr:from>
    <xdr:to>
      <xdr:col>11</xdr:col>
      <xdr:colOff>0</xdr:colOff>
      <xdr:row>27</xdr:row>
      <xdr:rowOff>0</xdr:rowOff>
    </xdr:to>
    <xdr:sp macro="" textlink="">
      <xdr:nvSpPr>
        <xdr:cNvPr id="11" name="AutoShape 5">
          <a:extLst>
            <a:ext uri="{FF2B5EF4-FFF2-40B4-BE49-F238E27FC236}">
              <a16:creationId xmlns:a16="http://schemas.microsoft.com/office/drawing/2014/main" id="{00000000-0008-0000-0000-00000B000000}"/>
            </a:ext>
          </a:extLst>
        </xdr:cNvPr>
        <xdr:cNvSpPr>
          <a:spLocks noChangeArrowheads="1"/>
        </xdr:cNvSpPr>
      </xdr:nvSpPr>
      <xdr:spPr bwMode="auto">
        <a:xfrm>
          <a:off x="942975" y="0"/>
          <a:ext cx="7762875" cy="5105400"/>
        </a:xfrm>
        <a:custGeom>
          <a:avLst/>
          <a:gdLst/>
          <a:ahLst/>
          <a:cxnLst/>
          <a:rect l="0" t="0" r="r" b="b"/>
          <a:pathLst/>
        </a:custGeom>
        <a:solidFill>
          <a:srgbClr val="FFFFFF"/>
        </a:solidFill>
        <a:ln w="9525">
          <a:solidFill>
            <a:srgbClr val="000000"/>
          </a:solidFill>
          <a:round/>
          <a:headEnd/>
          <a:tailEnd/>
        </a:ln>
      </xdr:spPr>
    </xdr:sp>
    <xdr:clientData/>
  </xdr:twoCellAnchor>
  <xdr:twoCellAnchor editAs="oneCell">
    <xdr:from>
      <xdr:col>0</xdr:col>
      <xdr:colOff>78440</xdr:colOff>
      <xdr:row>1</xdr:row>
      <xdr:rowOff>89647</xdr:rowOff>
    </xdr:from>
    <xdr:to>
      <xdr:col>1</xdr:col>
      <xdr:colOff>2263587</xdr:colOff>
      <xdr:row>4</xdr:row>
      <xdr:rowOff>291353</xdr:rowOff>
    </xdr:to>
    <xdr:pic>
      <xdr:nvPicPr>
        <xdr:cNvPr id="12" name="Imagen 11">
          <a:extLst>
            <a:ext uri="{FF2B5EF4-FFF2-40B4-BE49-F238E27FC236}">
              <a16:creationId xmlns:a16="http://schemas.microsoft.com/office/drawing/2014/main" id="{50CC326D-3004-464B-931A-DF4E7F3DED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8440" y="280147"/>
          <a:ext cx="4099672" cy="7732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286774</xdr:colOff>
      <xdr:row>0</xdr:row>
      <xdr:rowOff>0</xdr:rowOff>
    </xdr:from>
    <xdr:to>
      <xdr:col>4</xdr:col>
      <xdr:colOff>293299</xdr:colOff>
      <xdr:row>3</xdr:row>
      <xdr:rowOff>337983</xdr:rowOff>
    </xdr:to>
    <xdr:pic>
      <xdr:nvPicPr>
        <xdr:cNvPr id="3" name="Imagen 2">
          <a:extLst>
            <a:ext uri="{FF2B5EF4-FFF2-40B4-BE49-F238E27FC236}">
              <a16:creationId xmlns:a16="http://schemas.microsoft.com/office/drawing/2014/main" id="{AE262E94-C2BC-4C8C-90C5-D689A8A222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048774" y="0"/>
          <a:ext cx="4102275" cy="10523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279401</xdr:colOff>
      <xdr:row>1</xdr:row>
      <xdr:rowOff>168275</xdr:rowOff>
    </xdr:from>
    <xdr:to>
      <xdr:col>1</xdr:col>
      <xdr:colOff>3721101</xdr:colOff>
      <xdr:row>4</xdr:row>
      <xdr:rowOff>330046</xdr:rowOff>
    </xdr:to>
    <xdr:pic>
      <xdr:nvPicPr>
        <xdr:cNvPr id="2" name="Imagen 1">
          <a:extLst>
            <a:ext uri="{FF2B5EF4-FFF2-40B4-BE49-F238E27FC236}">
              <a16:creationId xmlns:a16="http://schemas.microsoft.com/office/drawing/2014/main" id="{DE1B0D68-08E2-4763-BCF1-710405B3BA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79401" y="625475"/>
          <a:ext cx="5664200" cy="145717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117880</xdr:colOff>
      <xdr:row>0</xdr:row>
      <xdr:rowOff>76200</xdr:rowOff>
    </xdr:from>
    <xdr:to>
      <xdr:col>2</xdr:col>
      <xdr:colOff>1065646</xdr:colOff>
      <xdr:row>3</xdr:row>
      <xdr:rowOff>143386</xdr:rowOff>
    </xdr:to>
    <xdr:pic>
      <xdr:nvPicPr>
        <xdr:cNvPr id="3" name="Imagen 2">
          <a:extLst>
            <a:ext uri="{FF2B5EF4-FFF2-40B4-BE49-F238E27FC236}">
              <a16:creationId xmlns:a16="http://schemas.microsoft.com/office/drawing/2014/main" id="{2174B66A-82E5-457F-AC45-17BBEBBF77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17880" y="76200"/>
          <a:ext cx="3122930" cy="7737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833438</xdr:colOff>
      <xdr:row>0</xdr:row>
      <xdr:rowOff>749977</xdr:rowOff>
    </xdr:to>
    <xdr:pic>
      <xdr:nvPicPr>
        <xdr:cNvPr id="2" name="Imagen 1">
          <a:extLst>
            <a:ext uri="{FF2B5EF4-FFF2-40B4-BE49-F238E27FC236}">
              <a16:creationId xmlns:a16="http://schemas.microsoft.com/office/drawing/2014/main" id="{2D6A4891-2BFC-4DCA-8E6A-BF18CC3BC2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 y="0"/>
          <a:ext cx="4762500" cy="74997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UsuarioCEV/Downloads/Formato%20Mapa%20de%20riesgos%20modificado%2024%20agost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Contexto Estratégico"/>
      <sheetName val="2. Mapa de riesgos "/>
      <sheetName val="3. Clasificación del riesgo"/>
      <sheetName val="4. Probabilidad"/>
      <sheetName val="5. Impacto"/>
      <sheetName val="6.Tratamiento del riesgo"/>
      <sheetName val="7. Evaluación de Controles"/>
      <sheetName val="Control cambios"/>
      <sheetName val="Listas Validación"/>
    </sheetNames>
    <sheetDataSet>
      <sheetData sheetId="0" refreshError="1"/>
      <sheetData sheetId="1">
        <row r="31">
          <cell r="A31" t="str">
            <v>EXTREMA</v>
          </cell>
          <cell r="B31" t="str">
            <v>Reducir el riesgo, Evitar, Compartir o Transferir - E</v>
          </cell>
        </row>
        <row r="32">
          <cell r="A32" t="str">
            <v>ALTA</v>
          </cell>
          <cell r="B32" t="str">
            <v>Reducir el riesgo, Evitar, Compartir o Transferir - A</v>
          </cell>
        </row>
        <row r="33">
          <cell r="A33" t="str">
            <v>MODERADA</v>
          </cell>
          <cell r="B33" t="str">
            <v xml:space="preserve"> Asumir el riesgo, Reducir el riesgo - M</v>
          </cell>
        </row>
        <row r="34">
          <cell r="A34" t="str">
            <v>BAJA</v>
          </cell>
          <cell r="B34" t="str">
            <v>Asumir el riesgo - B</v>
          </cell>
        </row>
        <row r="43">
          <cell r="A43" t="str">
            <v>1. Rara vez1. Insignificante</v>
          </cell>
          <cell r="B43" t="str">
            <v>BAJA</v>
          </cell>
        </row>
        <row r="44">
          <cell r="A44" t="str">
            <v>1. Rara vez2. Menor</v>
          </cell>
          <cell r="B44" t="str">
            <v>BAJA</v>
          </cell>
        </row>
        <row r="45">
          <cell r="A45" t="str">
            <v>1. Rara vez3. Moderado</v>
          </cell>
          <cell r="B45" t="str">
            <v>MODERADA</v>
          </cell>
        </row>
        <row r="46">
          <cell r="A46" t="str">
            <v>1. Rara vez4. Mayor</v>
          </cell>
          <cell r="B46" t="str">
            <v>ALTA</v>
          </cell>
        </row>
        <row r="47">
          <cell r="A47" t="str">
            <v>1. Rara vez5. Catastrófico</v>
          </cell>
          <cell r="B47" t="str">
            <v>ALTA</v>
          </cell>
        </row>
        <row r="48">
          <cell r="A48" t="str">
            <v>2. Improbable1. Insignificante</v>
          </cell>
          <cell r="B48" t="str">
            <v>BAJA</v>
          </cell>
        </row>
        <row r="49">
          <cell r="A49" t="str">
            <v>2. Improbable2. Menor</v>
          </cell>
          <cell r="B49" t="str">
            <v>BAJA</v>
          </cell>
        </row>
        <row r="50">
          <cell r="A50" t="str">
            <v>2. Improbable3. Moderado</v>
          </cell>
          <cell r="B50" t="str">
            <v>MODERADA</v>
          </cell>
        </row>
        <row r="51">
          <cell r="A51" t="str">
            <v>2. Improbable4. Mayor</v>
          </cell>
          <cell r="B51" t="str">
            <v>ALTA</v>
          </cell>
        </row>
        <row r="52">
          <cell r="A52" t="str">
            <v>2. Improbable5. Catastrófico</v>
          </cell>
          <cell r="B52" t="str">
            <v>EXTREMA</v>
          </cell>
        </row>
        <row r="53">
          <cell r="A53" t="str">
            <v>3. Posible1. Insignificante</v>
          </cell>
          <cell r="B53" t="str">
            <v>BAJA</v>
          </cell>
        </row>
        <row r="54">
          <cell r="A54" t="str">
            <v>3. Posible2. Menor</v>
          </cell>
          <cell r="B54" t="str">
            <v>MODERADA</v>
          </cell>
        </row>
        <row r="55">
          <cell r="A55" t="str">
            <v>3. Posible3. Moderado</v>
          </cell>
          <cell r="B55" t="str">
            <v>ALTA</v>
          </cell>
        </row>
        <row r="56">
          <cell r="A56" t="str">
            <v>3. Posible4. Mayor</v>
          </cell>
          <cell r="B56" t="str">
            <v>EXTREMA</v>
          </cell>
        </row>
        <row r="57">
          <cell r="A57" t="str">
            <v>3. Posible5. Catastrófico</v>
          </cell>
          <cell r="B57" t="str">
            <v>EXTREMA</v>
          </cell>
        </row>
        <row r="58">
          <cell r="A58" t="str">
            <v>4. Probable1. Insignificante</v>
          </cell>
          <cell r="B58" t="str">
            <v>MODERADA</v>
          </cell>
        </row>
        <row r="59">
          <cell r="A59" t="str">
            <v>4. Probable2. Menor</v>
          </cell>
          <cell r="B59" t="str">
            <v>ALTA</v>
          </cell>
        </row>
        <row r="60">
          <cell r="A60" t="str">
            <v>4. Probable3. Moderado</v>
          </cell>
          <cell r="B60" t="str">
            <v>ALTA</v>
          </cell>
        </row>
        <row r="61">
          <cell r="A61" t="str">
            <v>4. Probable4. Mayor</v>
          </cell>
          <cell r="B61" t="str">
            <v>EXTREMA</v>
          </cell>
        </row>
        <row r="62">
          <cell r="A62" t="str">
            <v>4. Probable5. Catastrófico</v>
          </cell>
          <cell r="B62" t="str">
            <v>EXTREMA</v>
          </cell>
        </row>
        <row r="63">
          <cell r="A63" t="str">
            <v>5. Casi seguro1. Insignificante</v>
          </cell>
          <cell r="B63" t="str">
            <v>ALTA</v>
          </cell>
        </row>
        <row r="64">
          <cell r="A64" t="str">
            <v>5. Casi seguro2. Menor</v>
          </cell>
          <cell r="B64" t="str">
            <v>ALTA</v>
          </cell>
        </row>
        <row r="65">
          <cell r="A65" t="str">
            <v>5. Casi seguro3. Moderado</v>
          </cell>
          <cell r="B65" t="str">
            <v>EXTREMA</v>
          </cell>
        </row>
        <row r="66">
          <cell r="A66" t="str">
            <v>5. Casi seguro4. Mayor</v>
          </cell>
          <cell r="B66" t="str">
            <v>EXTREMA</v>
          </cell>
        </row>
        <row r="67">
          <cell r="A67" t="str">
            <v>5. Casi seguro5. Catastrófico</v>
          </cell>
          <cell r="B67" t="str">
            <v>EXTREMA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L27"/>
  <sheetViews>
    <sheetView showGridLines="0" zoomScale="80" zoomScaleNormal="80" workbookViewId="0">
      <selection activeCell="A2" sqref="A2:I5"/>
    </sheetView>
  </sheetViews>
  <sheetFormatPr baseColWidth="10" defaultColWidth="12.5703125" defaultRowHeight="15" customHeight="1" x14ac:dyDescent="0.25"/>
  <cols>
    <col min="1" max="1" width="28.7109375" style="24" customWidth="1"/>
    <col min="2" max="2" width="34.5703125" style="24" customWidth="1"/>
    <col min="3" max="3" width="35.28515625" style="24" customWidth="1"/>
    <col min="4" max="7" width="15.85546875" style="24" customWidth="1"/>
    <col min="8" max="8" width="35.28515625" style="24" bestFit="1" customWidth="1"/>
    <col min="9" max="9" width="11.5703125" style="24" bestFit="1" customWidth="1"/>
    <col min="10" max="10" width="4" style="24" customWidth="1"/>
    <col min="11" max="11" width="10" style="24" customWidth="1"/>
    <col min="12" max="12" width="9.28515625" style="24" customWidth="1"/>
    <col min="13" max="16384" width="12.5703125" style="24"/>
  </cols>
  <sheetData>
    <row r="2" spans="1:12" ht="15" customHeight="1" x14ac:dyDescent="0.25">
      <c r="A2" s="261" t="s">
        <v>0</v>
      </c>
      <c r="B2" s="262"/>
      <c r="C2" s="262"/>
      <c r="D2" s="262"/>
      <c r="E2" s="262"/>
      <c r="F2" s="262"/>
      <c r="G2" s="262"/>
      <c r="H2" s="262"/>
      <c r="I2" s="263"/>
    </row>
    <row r="3" spans="1:12" ht="15" customHeight="1" x14ac:dyDescent="0.25">
      <c r="A3" s="264"/>
      <c r="B3" s="265"/>
      <c r="C3" s="265"/>
      <c r="D3" s="265"/>
      <c r="E3" s="265"/>
      <c r="F3" s="265"/>
      <c r="G3" s="265"/>
      <c r="H3" s="265"/>
      <c r="I3" s="266"/>
    </row>
    <row r="4" spans="1:12" ht="15" customHeight="1" x14ac:dyDescent="0.25">
      <c r="A4" s="264"/>
      <c r="B4" s="265"/>
      <c r="C4" s="265"/>
      <c r="D4" s="265"/>
      <c r="E4" s="265"/>
      <c r="F4" s="265"/>
      <c r="G4" s="265"/>
      <c r="H4" s="265"/>
      <c r="I4" s="266"/>
    </row>
    <row r="5" spans="1:12" ht="28.5" customHeight="1" x14ac:dyDescent="0.25">
      <c r="A5" s="267"/>
      <c r="B5" s="268"/>
      <c r="C5" s="268"/>
      <c r="D5" s="268"/>
      <c r="E5" s="268"/>
      <c r="F5" s="268"/>
      <c r="G5" s="268"/>
      <c r="H5" s="268"/>
      <c r="I5" s="269"/>
    </row>
    <row r="6" spans="1:12" ht="8.25" customHeight="1" x14ac:dyDescent="0.25"/>
    <row r="7" spans="1:12" ht="21" customHeight="1" x14ac:dyDescent="0.25">
      <c r="A7" s="273" t="s">
        <v>1</v>
      </c>
      <c r="B7" s="274"/>
      <c r="C7" s="274"/>
      <c r="D7" s="274"/>
      <c r="E7" s="274"/>
      <c r="F7" s="274"/>
      <c r="G7" s="274"/>
      <c r="H7" s="274"/>
      <c r="I7" s="274"/>
    </row>
    <row r="8" spans="1:12" ht="21" customHeight="1" x14ac:dyDescent="0.25">
      <c r="A8" s="274"/>
      <c r="B8" s="274"/>
      <c r="C8" s="274"/>
      <c r="D8" s="274"/>
      <c r="E8" s="274"/>
      <c r="F8" s="274"/>
      <c r="G8" s="274"/>
      <c r="H8" s="274"/>
      <c r="I8" s="274"/>
    </row>
    <row r="9" spans="1:12" ht="21" customHeight="1" x14ac:dyDescent="0.25">
      <c r="A9" s="274"/>
      <c r="B9" s="274"/>
      <c r="C9" s="274"/>
      <c r="D9" s="274"/>
      <c r="E9" s="274"/>
      <c r="F9" s="274"/>
      <c r="G9" s="274"/>
      <c r="H9" s="274"/>
      <c r="I9" s="274"/>
    </row>
    <row r="10" spans="1:12" ht="33" customHeight="1" x14ac:dyDescent="0.25">
      <c r="A10" s="275" t="s">
        <v>2</v>
      </c>
      <c r="B10" s="271" t="s">
        <v>236</v>
      </c>
      <c r="C10" s="270" t="s">
        <v>3</v>
      </c>
      <c r="D10" s="270"/>
      <c r="E10" s="270"/>
      <c r="F10" s="270"/>
      <c r="G10" s="270"/>
      <c r="H10" s="270"/>
      <c r="I10" s="270"/>
      <c r="J10" s="25"/>
      <c r="K10" s="25"/>
      <c r="L10" s="25"/>
    </row>
    <row r="11" spans="1:12" ht="33" customHeight="1" x14ac:dyDescent="0.25">
      <c r="A11" s="275"/>
      <c r="B11" s="272"/>
      <c r="C11" s="270" t="s">
        <v>4</v>
      </c>
      <c r="D11" s="270"/>
      <c r="E11" s="270"/>
      <c r="F11" s="270"/>
      <c r="G11" s="270"/>
      <c r="H11" s="270"/>
      <c r="I11" s="270"/>
      <c r="J11" s="25"/>
      <c r="K11" s="25"/>
      <c r="L11" s="25"/>
    </row>
    <row r="12" spans="1:12" ht="33" customHeight="1" x14ac:dyDescent="0.25">
      <c r="A12" s="275"/>
      <c r="B12" s="272"/>
      <c r="C12" s="270" t="s">
        <v>5</v>
      </c>
      <c r="D12" s="270"/>
      <c r="E12" s="270"/>
      <c r="F12" s="270"/>
      <c r="G12" s="270"/>
      <c r="H12" s="270"/>
      <c r="I12" s="270"/>
      <c r="J12" s="25"/>
      <c r="K12" s="25"/>
      <c r="L12" s="25"/>
    </row>
    <row r="13" spans="1:12" ht="33" customHeight="1" x14ac:dyDescent="0.25">
      <c r="A13" s="275"/>
      <c r="B13" s="272"/>
      <c r="C13" s="270" t="s">
        <v>6</v>
      </c>
      <c r="D13" s="270"/>
      <c r="E13" s="270"/>
      <c r="F13" s="270"/>
      <c r="G13" s="270"/>
      <c r="H13" s="270"/>
      <c r="I13" s="270"/>
      <c r="J13" s="25"/>
      <c r="K13" s="25"/>
      <c r="L13" s="25"/>
    </row>
    <row r="14" spans="1:12" ht="33" customHeight="1" x14ac:dyDescent="0.25">
      <c r="A14" s="275"/>
      <c r="B14" s="272"/>
      <c r="C14" s="270" t="s">
        <v>7</v>
      </c>
      <c r="D14" s="270"/>
      <c r="E14" s="270"/>
      <c r="F14" s="270"/>
      <c r="G14" s="270"/>
      <c r="H14" s="270"/>
      <c r="I14" s="270"/>
      <c r="J14" s="25"/>
      <c r="K14" s="25"/>
      <c r="L14" s="25"/>
    </row>
    <row r="15" spans="1:12" x14ac:dyDescent="0.25">
      <c r="A15" s="275"/>
      <c r="B15" s="272"/>
      <c r="C15" s="270"/>
      <c r="D15" s="270"/>
      <c r="E15" s="270"/>
      <c r="F15" s="270"/>
      <c r="G15" s="270"/>
      <c r="H15" s="270"/>
      <c r="I15" s="270"/>
      <c r="J15" s="25"/>
      <c r="K15" s="25"/>
      <c r="L15" s="25"/>
    </row>
    <row r="16" spans="1:12" ht="33" customHeight="1" x14ac:dyDescent="0.25">
      <c r="A16" s="275"/>
      <c r="B16" s="271" t="s">
        <v>237</v>
      </c>
      <c r="C16" s="270" t="s">
        <v>8</v>
      </c>
      <c r="D16" s="270"/>
      <c r="E16" s="270"/>
      <c r="F16" s="270"/>
      <c r="G16" s="270"/>
      <c r="H16" s="270"/>
      <c r="I16" s="270"/>
      <c r="J16" s="26"/>
      <c r="K16" s="26"/>
    </row>
    <row r="17" spans="1:11" ht="33" customHeight="1" x14ac:dyDescent="0.25">
      <c r="A17" s="275"/>
      <c r="B17" s="272"/>
      <c r="C17" s="270" t="s">
        <v>9</v>
      </c>
      <c r="D17" s="270"/>
      <c r="E17" s="270"/>
      <c r="F17" s="270"/>
      <c r="G17" s="270"/>
      <c r="H17" s="270"/>
      <c r="I17" s="270"/>
      <c r="J17" s="26"/>
      <c r="K17" s="26"/>
    </row>
    <row r="18" spans="1:11" ht="33" customHeight="1" x14ac:dyDescent="0.25">
      <c r="A18" s="275"/>
      <c r="B18" s="272"/>
      <c r="C18" s="270" t="s">
        <v>10</v>
      </c>
      <c r="D18" s="270"/>
      <c r="E18" s="270"/>
      <c r="F18" s="270"/>
      <c r="G18" s="270"/>
      <c r="H18" s="270"/>
      <c r="I18" s="270"/>
      <c r="J18" s="26"/>
      <c r="K18" s="26"/>
    </row>
    <row r="19" spans="1:11" ht="33" customHeight="1" x14ac:dyDescent="0.25">
      <c r="A19" s="275"/>
      <c r="B19" s="272"/>
      <c r="C19" s="270" t="s">
        <v>11</v>
      </c>
      <c r="D19" s="270"/>
      <c r="E19" s="270"/>
      <c r="F19" s="270"/>
      <c r="G19" s="270"/>
      <c r="H19" s="270"/>
      <c r="I19" s="270"/>
      <c r="J19" s="26"/>
      <c r="K19" s="26"/>
    </row>
    <row r="20" spans="1:11" ht="33" customHeight="1" x14ac:dyDescent="0.25">
      <c r="A20" s="275"/>
      <c r="B20" s="272"/>
      <c r="C20" s="270" t="s">
        <v>12</v>
      </c>
      <c r="D20" s="270"/>
      <c r="E20" s="270"/>
      <c r="F20" s="270"/>
      <c r="G20" s="270"/>
      <c r="H20" s="270"/>
      <c r="I20" s="270"/>
      <c r="J20" s="26"/>
      <c r="K20" s="26"/>
    </row>
    <row r="21" spans="1:11" ht="33" customHeight="1" x14ac:dyDescent="0.25">
      <c r="A21" s="275"/>
      <c r="B21" s="272"/>
      <c r="C21" s="270" t="s">
        <v>13</v>
      </c>
      <c r="D21" s="270"/>
      <c r="E21" s="270"/>
      <c r="F21" s="270"/>
      <c r="G21" s="270"/>
      <c r="H21" s="270"/>
      <c r="I21" s="270"/>
      <c r="J21" s="26"/>
      <c r="K21" s="26"/>
    </row>
    <row r="22" spans="1:11" ht="33" customHeight="1" x14ac:dyDescent="0.25">
      <c r="A22" s="275"/>
      <c r="B22" s="271" t="s">
        <v>238</v>
      </c>
      <c r="C22" s="270" t="s">
        <v>14</v>
      </c>
      <c r="D22" s="270"/>
      <c r="E22" s="270"/>
      <c r="F22" s="270"/>
      <c r="G22" s="270"/>
      <c r="H22" s="270"/>
      <c r="I22" s="270"/>
      <c r="J22" s="26"/>
      <c r="K22" s="26"/>
    </row>
    <row r="23" spans="1:11" ht="33" customHeight="1" x14ac:dyDescent="0.25">
      <c r="A23" s="275"/>
      <c r="B23" s="272"/>
      <c r="C23" s="270" t="s">
        <v>15</v>
      </c>
      <c r="D23" s="270"/>
      <c r="E23" s="270"/>
      <c r="F23" s="270"/>
      <c r="G23" s="270"/>
      <c r="H23" s="270"/>
      <c r="I23" s="270"/>
      <c r="J23" s="26"/>
      <c r="K23" s="26"/>
    </row>
    <row r="24" spans="1:11" ht="33" customHeight="1" x14ac:dyDescent="0.25">
      <c r="A24" s="275"/>
      <c r="B24" s="272"/>
      <c r="C24" s="270" t="s">
        <v>16</v>
      </c>
      <c r="D24" s="270"/>
      <c r="E24" s="270"/>
      <c r="F24" s="270"/>
      <c r="G24" s="270"/>
      <c r="H24" s="270"/>
      <c r="I24" s="270"/>
      <c r="J24" s="26"/>
      <c r="K24" s="26"/>
    </row>
    <row r="25" spans="1:11" ht="33" customHeight="1" x14ac:dyDescent="0.25">
      <c r="A25" s="275"/>
      <c r="B25" s="272"/>
      <c r="C25" s="270" t="s">
        <v>17</v>
      </c>
      <c r="D25" s="270"/>
      <c r="E25" s="270"/>
      <c r="F25" s="270"/>
      <c r="G25" s="270"/>
      <c r="H25" s="270"/>
      <c r="I25" s="270"/>
      <c r="J25" s="26"/>
      <c r="K25" s="26"/>
    </row>
    <row r="26" spans="1:11" ht="33" customHeight="1" x14ac:dyDescent="0.25">
      <c r="A26" s="275"/>
      <c r="B26" s="272"/>
      <c r="C26" s="270" t="s">
        <v>18</v>
      </c>
      <c r="D26" s="270"/>
      <c r="E26" s="270"/>
      <c r="F26" s="270"/>
      <c r="G26" s="270"/>
      <c r="H26" s="270"/>
      <c r="I26" s="270"/>
      <c r="J26" s="26"/>
      <c r="K26" s="26"/>
    </row>
    <row r="27" spans="1:11" ht="33" customHeight="1" x14ac:dyDescent="0.25">
      <c r="A27" s="275"/>
      <c r="B27" s="272"/>
      <c r="C27" s="270" t="s">
        <v>19</v>
      </c>
      <c r="D27" s="270"/>
      <c r="E27" s="270"/>
      <c r="F27" s="270"/>
      <c r="G27" s="270"/>
      <c r="H27" s="270"/>
      <c r="I27" s="270"/>
      <c r="J27" s="26"/>
      <c r="K27" s="26"/>
    </row>
  </sheetData>
  <mergeCells count="24">
    <mergeCell ref="C13:I13"/>
    <mergeCell ref="C14:I14"/>
    <mergeCell ref="C15:I15"/>
    <mergeCell ref="B16:B21"/>
    <mergeCell ref="C16:I16"/>
    <mergeCell ref="C17:I17"/>
    <mergeCell ref="C18:I18"/>
    <mergeCell ref="C19:I19"/>
    <mergeCell ref="A2:I5"/>
    <mergeCell ref="C20:I20"/>
    <mergeCell ref="C21:I21"/>
    <mergeCell ref="B22:B27"/>
    <mergeCell ref="C22:I22"/>
    <mergeCell ref="C23:I23"/>
    <mergeCell ref="C24:I24"/>
    <mergeCell ref="C25:I25"/>
    <mergeCell ref="C26:I26"/>
    <mergeCell ref="C27:I27"/>
    <mergeCell ref="A7:I9"/>
    <mergeCell ref="A10:A27"/>
    <mergeCell ref="B10:B15"/>
    <mergeCell ref="C10:I10"/>
    <mergeCell ref="C11:I11"/>
    <mergeCell ref="C12:I1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'Tablas de validación'!$D$2:$D$7</xm:f>
          </x14:formula1>
          <xm:sqref>C22:I27</xm:sqref>
        </x14:dataValidation>
        <x14:dataValidation type="list" allowBlank="1" showInputMessage="1" showErrorMessage="1" xr:uid="{00000000-0002-0000-0000-000001000000}">
          <x14:formula1>
            <xm:f>'Tablas de validación'!$C$2:$C$7</xm:f>
          </x14:formula1>
          <xm:sqref>C16:I21</xm:sqref>
        </x14:dataValidation>
        <x14:dataValidation type="list" allowBlank="1" showInputMessage="1" showErrorMessage="1" xr:uid="{00000000-0002-0000-0000-000002000000}">
          <x14:formula1>
            <xm:f>'Tablas de validación'!$B$2:$B$7</xm:f>
          </x14:formula1>
          <xm:sqref>C10:I15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D8"/>
  <sheetViews>
    <sheetView topLeftCell="B1" zoomScale="175" zoomScaleNormal="175" workbookViewId="0">
      <selection activeCell="C8" sqref="C8"/>
    </sheetView>
  </sheetViews>
  <sheetFormatPr baseColWidth="10" defaultColWidth="11.28515625" defaultRowHeight="14.25" x14ac:dyDescent="0.25"/>
  <cols>
    <col min="1" max="1" width="11.28515625" style="39" hidden="1" customWidth="1"/>
    <col min="2" max="2" width="15.7109375" style="39" customWidth="1"/>
    <col min="3" max="3" width="76.85546875" style="39" customWidth="1"/>
    <col min="4" max="4" width="19.7109375" style="39" customWidth="1"/>
    <col min="5" max="16384" width="11.28515625" style="39"/>
  </cols>
  <sheetData>
    <row r="1" spans="1:4" ht="15" thickBot="1" x14ac:dyDescent="0.3"/>
    <row r="2" spans="1:4" ht="24.75" customHeight="1" x14ac:dyDescent="0.25">
      <c r="B2" s="276" t="s">
        <v>20</v>
      </c>
      <c r="C2" s="277"/>
      <c r="D2" s="278"/>
    </row>
    <row r="3" spans="1:4" ht="24.75" customHeight="1" thickBot="1" x14ac:dyDescent="0.3">
      <c r="A3" s="40" t="s">
        <v>21</v>
      </c>
      <c r="B3" s="132" t="s">
        <v>22</v>
      </c>
      <c r="C3" s="133" t="s">
        <v>23</v>
      </c>
      <c r="D3" s="134" t="s">
        <v>21</v>
      </c>
    </row>
    <row r="4" spans="1:4" x14ac:dyDescent="0.25">
      <c r="A4" s="43">
        <v>0.2</v>
      </c>
      <c r="B4" s="41" t="s">
        <v>24</v>
      </c>
      <c r="C4" s="42" t="s">
        <v>25</v>
      </c>
      <c r="D4" s="43">
        <v>0.2</v>
      </c>
    </row>
    <row r="5" spans="1:4" x14ac:dyDescent="0.25">
      <c r="A5" s="45">
        <v>0.4</v>
      </c>
      <c r="B5" s="44" t="s">
        <v>26</v>
      </c>
      <c r="C5" s="42" t="s">
        <v>27</v>
      </c>
      <c r="D5" s="45">
        <v>0.4</v>
      </c>
    </row>
    <row r="6" spans="1:4" x14ac:dyDescent="0.25">
      <c r="A6" s="45">
        <v>0.6</v>
      </c>
      <c r="B6" s="46" t="s">
        <v>28</v>
      </c>
      <c r="C6" s="42" t="s">
        <v>29</v>
      </c>
      <c r="D6" s="45">
        <v>0.6</v>
      </c>
    </row>
    <row r="7" spans="1:4" ht="28.5" x14ac:dyDescent="0.25">
      <c r="A7" s="45">
        <v>0.8</v>
      </c>
      <c r="B7" s="47" t="s">
        <v>30</v>
      </c>
      <c r="C7" s="42" t="s">
        <v>31</v>
      </c>
      <c r="D7" s="45">
        <v>0.8</v>
      </c>
    </row>
    <row r="8" spans="1:4" ht="15" thickBot="1" x14ac:dyDescent="0.3">
      <c r="A8" s="50">
        <v>1</v>
      </c>
      <c r="B8" s="48" t="s">
        <v>32</v>
      </c>
      <c r="C8" s="49" t="s">
        <v>33</v>
      </c>
      <c r="D8" s="50">
        <v>1</v>
      </c>
    </row>
  </sheetData>
  <mergeCells count="1">
    <mergeCell ref="B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14"/>
  <sheetViews>
    <sheetView topLeftCell="D2" zoomScale="107" zoomScaleNormal="130" workbookViewId="0">
      <selection activeCell="E6" sqref="E6"/>
    </sheetView>
  </sheetViews>
  <sheetFormatPr baseColWidth="10" defaultColWidth="10.85546875" defaultRowHeight="14.25" x14ac:dyDescent="0.2"/>
  <cols>
    <col min="1" max="1" width="0" style="37" hidden="1" customWidth="1"/>
    <col min="2" max="3" width="20.7109375" style="37" hidden="1" customWidth="1"/>
    <col min="4" max="4" width="29.5703125" style="37" bestFit="1" customWidth="1"/>
    <col min="5" max="5" width="62.7109375" style="37" customWidth="1"/>
    <col min="6" max="7" width="20.7109375" style="37" customWidth="1"/>
    <col min="8" max="16384" width="10.85546875" style="37"/>
  </cols>
  <sheetData>
    <row r="1" spans="1:7" ht="15" thickBot="1" x14ac:dyDescent="0.25"/>
    <row r="2" spans="1:7" ht="26.25" customHeight="1" x14ac:dyDescent="0.2">
      <c r="B2" s="279" t="s">
        <v>34</v>
      </c>
      <c r="C2" s="280"/>
      <c r="D2" s="280"/>
      <c r="E2" s="280"/>
      <c r="F2" s="280"/>
      <c r="G2" s="281"/>
    </row>
    <row r="3" spans="1:7" ht="37.5" customHeight="1" x14ac:dyDescent="0.2">
      <c r="A3" s="119"/>
      <c r="B3" s="130" t="s">
        <v>22</v>
      </c>
      <c r="C3" s="219"/>
      <c r="D3" s="131" t="s">
        <v>35</v>
      </c>
      <c r="E3" s="131" t="s">
        <v>36</v>
      </c>
      <c r="F3" s="282" t="s">
        <v>22</v>
      </c>
      <c r="G3" s="283"/>
    </row>
    <row r="4" spans="1:7" ht="60" customHeight="1" x14ac:dyDescent="0.2">
      <c r="B4" s="55" t="s">
        <v>37</v>
      </c>
      <c r="C4" s="60">
        <v>0.2</v>
      </c>
      <c r="D4" s="38" t="s">
        <v>38</v>
      </c>
      <c r="E4" s="51" t="s">
        <v>39</v>
      </c>
      <c r="F4" s="55" t="s">
        <v>37</v>
      </c>
      <c r="G4" s="240">
        <v>0.2</v>
      </c>
    </row>
    <row r="5" spans="1:7" ht="60" customHeight="1" x14ac:dyDescent="0.2">
      <c r="B5" s="54" t="s">
        <v>40</v>
      </c>
      <c r="C5" s="61">
        <v>0.4</v>
      </c>
      <c r="D5" s="38" t="s">
        <v>41</v>
      </c>
      <c r="E5" s="51" t="s">
        <v>42</v>
      </c>
      <c r="F5" s="54" t="s">
        <v>40</v>
      </c>
      <c r="G5" s="241">
        <v>0.4</v>
      </c>
    </row>
    <row r="6" spans="1:7" ht="28.5" x14ac:dyDescent="0.2">
      <c r="B6" s="56" t="s">
        <v>43</v>
      </c>
      <c r="C6" s="62">
        <v>0.6</v>
      </c>
      <c r="D6" s="38" t="s">
        <v>44</v>
      </c>
      <c r="E6" s="51" t="s">
        <v>45</v>
      </c>
      <c r="F6" s="56" t="s">
        <v>43</v>
      </c>
      <c r="G6" s="242">
        <v>0.6</v>
      </c>
    </row>
    <row r="7" spans="1:7" ht="42.75" x14ac:dyDescent="0.2">
      <c r="B7" s="57" t="s">
        <v>46</v>
      </c>
      <c r="C7" s="63">
        <v>0.8</v>
      </c>
      <c r="D7" s="38" t="s">
        <v>47</v>
      </c>
      <c r="E7" s="51" t="s">
        <v>48</v>
      </c>
      <c r="F7" s="57" t="s">
        <v>46</v>
      </c>
      <c r="G7" s="243">
        <v>0.8</v>
      </c>
    </row>
    <row r="8" spans="1:7" ht="29.25" thickBot="1" x14ac:dyDescent="0.25">
      <c r="B8" s="58" t="s">
        <v>49</v>
      </c>
      <c r="C8" s="64">
        <v>1</v>
      </c>
      <c r="D8" s="52" t="s">
        <v>50</v>
      </c>
      <c r="E8" s="53" t="s">
        <v>51</v>
      </c>
      <c r="F8" s="58" t="s">
        <v>49</v>
      </c>
      <c r="G8" s="244">
        <v>1</v>
      </c>
    </row>
    <row r="9" spans="1:7" ht="28.5" hidden="1" x14ac:dyDescent="0.2">
      <c r="D9" s="51" t="s">
        <v>39</v>
      </c>
      <c r="F9" s="55" t="s">
        <v>37</v>
      </c>
      <c r="G9" s="60">
        <v>0.2</v>
      </c>
    </row>
    <row r="10" spans="1:7" ht="71.25" hidden="1" x14ac:dyDescent="0.2">
      <c r="D10" s="51" t="s">
        <v>52</v>
      </c>
      <c r="F10" s="54" t="s">
        <v>40</v>
      </c>
      <c r="G10" s="61">
        <v>0.4</v>
      </c>
    </row>
    <row r="11" spans="1:7" ht="57" hidden="1" x14ac:dyDescent="0.2">
      <c r="D11" s="51" t="s">
        <v>45</v>
      </c>
      <c r="F11" s="56" t="s">
        <v>43</v>
      </c>
      <c r="G11" s="62">
        <v>0.6</v>
      </c>
    </row>
    <row r="12" spans="1:7" ht="71.25" hidden="1" x14ac:dyDescent="0.2">
      <c r="D12" s="51" t="s">
        <v>48</v>
      </c>
      <c r="F12" s="57" t="s">
        <v>46</v>
      </c>
      <c r="G12" s="63">
        <v>0.8</v>
      </c>
    </row>
    <row r="13" spans="1:7" ht="57.75" hidden="1" thickBot="1" x14ac:dyDescent="0.25">
      <c r="D13" s="53" t="s">
        <v>53</v>
      </c>
      <c r="F13" s="58" t="s">
        <v>49</v>
      </c>
      <c r="G13" s="64">
        <v>1</v>
      </c>
    </row>
    <row r="14" spans="1:7" hidden="1" x14ac:dyDescent="0.2"/>
  </sheetData>
  <mergeCells count="2">
    <mergeCell ref="B2:G2"/>
    <mergeCell ref="F3:G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dimension ref="A1:K64"/>
  <sheetViews>
    <sheetView zoomScale="85" zoomScaleNormal="85" workbookViewId="0"/>
  </sheetViews>
  <sheetFormatPr baseColWidth="10" defaultColWidth="11.28515625" defaultRowHeight="15" x14ac:dyDescent="0.25"/>
  <cols>
    <col min="2" max="2" width="39.140625" bestFit="1" customWidth="1"/>
    <col min="3" max="3" width="37.85546875" customWidth="1"/>
    <col min="4" max="4" width="33.28515625" customWidth="1"/>
    <col min="5" max="5" width="35.140625" customWidth="1"/>
    <col min="6" max="6" width="37.28515625" bestFit="1" customWidth="1"/>
    <col min="7" max="7" width="44.140625" customWidth="1"/>
    <col min="8" max="8" width="36.140625" customWidth="1"/>
  </cols>
  <sheetData>
    <row r="1" spans="2:7" x14ac:dyDescent="0.25">
      <c r="B1" s="110" t="s">
        <v>88</v>
      </c>
      <c r="C1" s="110" t="s">
        <v>89</v>
      </c>
      <c r="D1" s="110" t="s">
        <v>90</v>
      </c>
    </row>
    <row r="2" spans="2:7" ht="48" x14ac:dyDescent="0.25">
      <c r="B2" s="120" t="s">
        <v>3</v>
      </c>
      <c r="C2" s="120" t="s">
        <v>8</v>
      </c>
      <c r="D2" s="120" t="s">
        <v>14</v>
      </c>
    </row>
    <row r="3" spans="2:7" ht="60" x14ac:dyDescent="0.25">
      <c r="B3" s="120" t="s">
        <v>4</v>
      </c>
      <c r="C3" s="120" t="s">
        <v>9</v>
      </c>
      <c r="D3" s="120" t="s">
        <v>15</v>
      </c>
    </row>
    <row r="4" spans="2:7" ht="48" x14ac:dyDescent="0.25">
      <c r="B4" s="120" t="s">
        <v>5</v>
      </c>
      <c r="C4" s="120" t="s">
        <v>10</v>
      </c>
      <c r="D4" s="120" t="s">
        <v>16</v>
      </c>
    </row>
    <row r="5" spans="2:7" ht="48" x14ac:dyDescent="0.25">
      <c r="B5" s="120" t="s">
        <v>6</v>
      </c>
      <c r="C5" s="120" t="s">
        <v>11</v>
      </c>
      <c r="D5" s="120" t="s">
        <v>17</v>
      </c>
    </row>
    <row r="6" spans="2:7" ht="86.25" customHeight="1" x14ac:dyDescent="0.25">
      <c r="B6" s="120" t="s">
        <v>91</v>
      </c>
      <c r="C6" s="120" t="s">
        <v>12</v>
      </c>
      <c r="D6" s="120" t="s">
        <v>18</v>
      </c>
    </row>
    <row r="7" spans="2:7" ht="48" x14ac:dyDescent="0.25">
      <c r="B7" s="120" t="s">
        <v>7</v>
      </c>
      <c r="C7" s="120" t="s">
        <v>13</v>
      </c>
      <c r="D7" s="120" t="s">
        <v>19</v>
      </c>
    </row>
    <row r="9" spans="2:7" x14ac:dyDescent="0.25">
      <c r="B9" s="284" t="s">
        <v>92</v>
      </c>
      <c r="C9" s="284"/>
      <c r="D9" s="284"/>
      <c r="E9" s="284"/>
    </row>
    <row r="10" spans="2:7" x14ac:dyDescent="0.25">
      <c r="E10" s="18"/>
      <c r="F10" s="17" t="s">
        <v>93</v>
      </c>
      <c r="G10" s="17"/>
    </row>
    <row r="11" spans="2:7" x14ac:dyDescent="0.25">
      <c r="B11" s="22" t="s">
        <v>60</v>
      </c>
      <c r="C11" s="20" t="s">
        <v>94</v>
      </c>
      <c r="D11" s="59" t="s">
        <v>95</v>
      </c>
      <c r="E11" s="17" t="s">
        <v>96</v>
      </c>
      <c r="F11" s="17" t="s">
        <v>97</v>
      </c>
      <c r="G11" s="17" t="s">
        <v>98</v>
      </c>
    </row>
    <row r="12" spans="2:7" ht="30" x14ac:dyDescent="0.25">
      <c r="B12" s="16" t="s">
        <v>99</v>
      </c>
      <c r="C12" s="21" t="s">
        <v>100</v>
      </c>
      <c r="D12" s="23" t="s">
        <v>97</v>
      </c>
      <c r="E12" s="41" t="s">
        <v>24</v>
      </c>
      <c r="F12" s="55" t="s">
        <v>37</v>
      </c>
      <c r="G12" s="19" t="s">
        <v>101</v>
      </c>
    </row>
    <row r="13" spans="2:7" x14ac:dyDescent="0.25">
      <c r="B13" s="16" t="s">
        <v>102</v>
      </c>
      <c r="C13" s="21" t="s">
        <v>103</v>
      </c>
      <c r="D13" s="23" t="s">
        <v>98</v>
      </c>
      <c r="E13" s="44" t="s">
        <v>26</v>
      </c>
      <c r="F13" s="54" t="s">
        <v>40</v>
      </c>
      <c r="G13" s="19" t="s">
        <v>104</v>
      </c>
    </row>
    <row r="14" spans="2:7" ht="30" x14ac:dyDescent="0.25">
      <c r="B14" s="16" t="s">
        <v>105</v>
      </c>
      <c r="C14" s="21" t="s">
        <v>106</v>
      </c>
      <c r="E14" s="46" t="s">
        <v>28</v>
      </c>
      <c r="F14" s="56" t="s">
        <v>43</v>
      </c>
      <c r="G14" s="19" t="s">
        <v>107</v>
      </c>
    </row>
    <row r="15" spans="2:7" x14ac:dyDescent="0.25">
      <c r="B15" s="16" t="s">
        <v>108</v>
      </c>
      <c r="C15" s="21" t="s">
        <v>109</v>
      </c>
      <c r="E15" s="47" t="s">
        <v>30</v>
      </c>
      <c r="F15" s="57" t="s">
        <v>46</v>
      </c>
      <c r="G15" s="16"/>
    </row>
    <row r="16" spans="2:7" ht="15.75" thickBot="1" x14ac:dyDescent="0.3">
      <c r="C16" s="21" t="s">
        <v>110</v>
      </c>
      <c r="E16" s="48" t="s">
        <v>32</v>
      </c>
      <c r="F16" s="58" t="s">
        <v>49</v>
      </c>
      <c r="G16" s="16"/>
    </row>
    <row r="17" spans="3:3" x14ac:dyDescent="0.25">
      <c r="C17" s="21" t="s">
        <v>111</v>
      </c>
    </row>
    <row r="18" spans="3:3" x14ac:dyDescent="0.25">
      <c r="C18" s="21" t="s">
        <v>112</v>
      </c>
    </row>
    <row r="19" spans="3:3" x14ac:dyDescent="0.25">
      <c r="C19" s="21" t="s">
        <v>113</v>
      </c>
    </row>
    <row r="20" spans="3:3" x14ac:dyDescent="0.25">
      <c r="C20" s="21" t="s">
        <v>114</v>
      </c>
    </row>
    <row r="21" spans="3:3" x14ac:dyDescent="0.25">
      <c r="C21" s="21" t="s">
        <v>115</v>
      </c>
    </row>
    <row r="22" spans="3:3" ht="60" x14ac:dyDescent="0.25">
      <c r="C22" s="21" t="s">
        <v>116</v>
      </c>
    </row>
    <row r="23" spans="3:3" x14ac:dyDescent="0.25">
      <c r="C23" s="21" t="s">
        <v>117</v>
      </c>
    </row>
    <row r="24" spans="3:3" x14ac:dyDescent="0.25">
      <c r="C24" s="21" t="s">
        <v>118</v>
      </c>
    </row>
    <row r="25" spans="3:3" x14ac:dyDescent="0.25">
      <c r="C25" s="21" t="s">
        <v>119</v>
      </c>
    </row>
    <row r="26" spans="3:3" x14ac:dyDescent="0.25">
      <c r="C26" s="21" t="s">
        <v>120</v>
      </c>
    </row>
    <row r="27" spans="3:3" x14ac:dyDescent="0.25">
      <c r="C27" s="21" t="s">
        <v>121</v>
      </c>
    </row>
    <row r="28" spans="3:3" x14ac:dyDescent="0.25">
      <c r="C28" s="21" t="s">
        <v>122</v>
      </c>
    </row>
    <row r="29" spans="3:3" x14ac:dyDescent="0.25">
      <c r="C29" s="21" t="s">
        <v>123</v>
      </c>
    </row>
    <row r="30" spans="3:3" ht="30" x14ac:dyDescent="0.25">
      <c r="C30" s="21" t="s">
        <v>124</v>
      </c>
    </row>
    <row r="31" spans="3:3" x14ac:dyDescent="0.25">
      <c r="C31" s="111"/>
    </row>
    <row r="32" spans="3:3" x14ac:dyDescent="0.25">
      <c r="C32" s="111"/>
    </row>
    <row r="33" spans="1:11" x14ac:dyDescent="0.25">
      <c r="B33" s="110" t="s">
        <v>125</v>
      </c>
      <c r="C33" s="112" t="s">
        <v>126</v>
      </c>
    </row>
    <row r="34" spans="1:11" x14ac:dyDescent="0.25">
      <c r="B34" t="s">
        <v>71</v>
      </c>
      <c r="C34" t="s">
        <v>127</v>
      </c>
    </row>
    <row r="35" spans="1:11" x14ac:dyDescent="0.25">
      <c r="B35" t="s">
        <v>128</v>
      </c>
      <c r="C35" t="s">
        <v>129</v>
      </c>
    </row>
    <row r="36" spans="1:11" x14ac:dyDescent="0.25">
      <c r="B36" t="s">
        <v>130</v>
      </c>
      <c r="C36" t="s">
        <v>131</v>
      </c>
    </row>
    <row r="37" spans="1:11" x14ac:dyDescent="0.25">
      <c r="B37" t="s">
        <v>132</v>
      </c>
      <c r="C37" t="s">
        <v>133</v>
      </c>
    </row>
    <row r="38" spans="1:11" x14ac:dyDescent="0.25">
      <c r="B38" t="s">
        <v>134</v>
      </c>
      <c r="C38" t="s">
        <v>135</v>
      </c>
    </row>
    <row r="39" spans="1:11" x14ac:dyDescent="0.25">
      <c r="B39" t="s">
        <v>136</v>
      </c>
      <c r="C39" t="s">
        <v>129</v>
      </c>
    </row>
    <row r="40" spans="1:11" ht="14.65" customHeight="1" x14ac:dyDescent="0.25">
      <c r="B40" t="s">
        <v>137</v>
      </c>
      <c r="C40" s="35"/>
    </row>
    <row r="41" spans="1:11" x14ac:dyDescent="0.25">
      <c r="C41" s="35"/>
    </row>
    <row r="42" spans="1:11" x14ac:dyDescent="0.25">
      <c r="C42" s="111"/>
    </row>
    <row r="43" spans="1:11" x14ac:dyDescent="0.25">
      <c r="C43" s="111"/>
    </row>
    <row r="46" spans="1:11" x14ac:dyDescent="0.25">
      <c r="B46" s="284" t="s">
        <v>138</v>
      </c>
      <c r="C46" s="284"/>
      <c r="D46" s="284"/>
      <c r="E46" s="284"/>
      <c r="F46" s="284"/>
      <c r="G46" s="284"/>
      <c r="H46" s="284"/>
    </row>
    <row r="47" spans="1:11" x14ac:dyDescent="0.25">
      <c r="B47" s="108" t="s">
        <v>139</v>
      </c>
      <c r="C47" s="108" t="s">
        <v>140</v>
      </c>
      <c r="E47" s="108" t="s">
        <v>141</v>
      </c>
      <c r="F47" s="108" t="s">
        <v>142</v>
      </c>
      <c r="H47" s="109" t="s">
        <v>143</v>
      </c>
      <c r="I47" s="109" t="s">
        <v>144</v>
      </c>
      <c r="J47" s="109" t="s">
        <v>145</v>
      </c>
      <c r="K47" s="109" t="s">
        <v>144</v>
      </c>
    </row>
    <row r="48" spans="1:11" x14ac:dyDescent="0.25">
      <c r="A48" s="285" t="s">
        <v>76</v>
      </c>
      <c r="B48" t="s">
        <v>146</v>
      </c>
      <c r="C48" s="79">
        <v>0.2</v>
      </c>
      <c r="E48" t="s">
        <v>147</v>
      </c>
      <c r="F48" s="79">
        <v>0.2</v>
      </c>
      <c r="H48" t="s">
        <v>148</v>
      </c>
      <c r="I48" s="79">
        <v>0.1</v>
      </c>
      <c r="J48" t="s">
        <v>149</v>
      </c>
      <c r="K48" s="79">
        <v>0.05</v>
      </c>
    </row>
    <row r="49" spans="1:11" x14ac:dyDescent="0.25">
      <c r="A49" s="285"/>
      <c r="B49" t="s">
        <v>150</v>
      </c>
      <c r="C49" s="79">
        <v>0.15</v>
      </c>
      <c r="E49" t="s">
        <v>151</v>
      </c>
      <c r="F49" s="79">
        <v>0.15</v>
      </c>
      <c r="H49" t="s">
        <v>152</v>
      </c>
      <c r="I49" s="122">
        <v>0</v>
      </c>
      <c r="J49" t="s">
        <v>153</v>
      </c>
      <c r="K49" s="79">
        <v>0</v>
      </c>
    </row>
    <row r="50" spans="1:11" x14ac:dyDescent="0.25">
      <c r="A50" t="s">
        <v>87</v>
      </c>
      <c r="B50" t="s">
        <v>154</v>
      </c>
      <c r="C50" s="79">
        <v>0.1</v>
      </c>
    </row>
    <row r="51" spans="1:11" ht="26.1" customHeight="1" x14ac:dyDescent="0.25">
      <c r="B51" t="s">
        <v>155</v>
      </c>
      <c r="C51" t="s">
        <v>156</v>
      </c>
    </row>
    <row r="54" spans="1:11" x14ac:dyDescent="0.25">
      <c r="B54" s="108" t="s">
        <v>139</v>
      </c>
    </row>
    <row r="55" spans="1:11" x14ac:dyDescent="0.25">
      <c r="B55" t="s">
        <v>76</v>
      </c>
    </row>
    <row r="56" spans="1:11" x14ac:dyDescent="0.25">
      <c r="B56" t="s">
        <v>87</v>
      </c>
    </row>
    <row r="60" spans="1:11" x14ac:dyDescent="0.25">
      <c r="C60" s="1"/>
      <c r="D60" s="35"/>
    </row>
    <row r="61" spans="1:11" x14ac:dyDescent="0.25">
      <c r="B61" s="1"/>
      <c r="C61" s="1"/>
      <c r="D61" s="35"/>
    </row>
    <row r="62" spans="1:11" x14ac:dyDescent="0.25">
      <c r="B62" s="35" t="s">
        <v>157</v>
      </c>
      <c r="C62" s="1"/>
      <c r="D62" s="35"/>
    </row>
    <row r="63" spans="1:11" x14ac:dyDescent="0.25">
      <c r="B63" s="1" t="s">
        <v>158</v>
      </c>
      <c r="C63" s="1"/>
      <c r="D63" s="35"/>
    </row>
    <row r="64" spans="1:11" x14ac:dyDescent="0.25">
      <c r="B64" s="1" t="s">
        <v>159</v>
      </c>
      <c r="C64" s="1"/>
      <c r="D64" s="1"/>
    </row>
  </sheetData>
  <mergeCells count="3">
    <mergeCell ref="B9:E9"/>
    <mergeCell ref="B46:H46"/>
    <mergeCell ref="A48:A4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dimension ref="B1:BZ36"/>
  <sheetViews>
    <sheetView showGridLines="0" topLeftCell="G1" zoomScale="53" zoomScaleNormal="53" workbookViewId="0">
      <selection activeCell="S9" sqref="S9"/>
    </sheetView>
  </sheetViews>
  <sheetFormatPr baseColWidth="10" defaultColWidth="11.28515625" defaultRowHeight="18.75" customHeight="1" x14ac:dyDescent="0.25"/>
  <cols>
    <col min="1" max="1" width="3.28515625" style="4" customWidth="1"/>
    <col min="2" max="2" width="15.140625" style="4" customWidth="1"/>
    <col min="3" max="3" width="19.28515625" style="4" customWidth="1"/>
    <col min="4" max="4" width="26.85546875" style="6" customWidth="1"/>
    <col min="5" max="5" width="22.85546875" style="4" customWidth="1"/>
    <col min="6" max="6" width="27.7109375" style="4" customWidth="1"/>
    <col min="7" max="7" width="29.140625" style="4" customWidth="1"/>
    <col min="8" max="8" width="54.28515625" style="4" customWidth="1"/>
    <col min="9" max="9" width="27.140625" style="4" customWidth="1"/>
    <col min="10" max="10" width="19.7109375" style="4" customWidth="1"/>
    <col min="11" max="11" width="34.140625" style="4" customWidth="1"/>
    <col min="12" max="12" width="9.28515625" style="4" customWidth="1"/>
    <col min="13" max="13" width="17.85546875" style="4" customWidth="1"/>
    <col min="14" max="14" width="15.5703125" style="4" customWidth="1"/>
    <col min="15" max="15" width="19.28515625" style="4" customWidth="1"/>
    <col min="16" max="16" width="15.28515625" style="4" customWidth="1"/>
    <col min="17" max="19" width="18.28515625" style="4" customWidth="1"/>
    <col min="20" max="20" width="19.5703125" style="4" customWidth="1"/>
    <col min="21" max="21" width="20.5703125" style="4" customWidth="1"/>
    <col min="22" max="22" width="14.28515625" style="4" customWidth="1"/>
    <col min="23" max="23" width="15.85546875" style="4" customWidth="1"/>
    <col min="24" max="24" width="9.5703125" style="4" bestFit="1" customWidth="1"/>
    <col min="25" max="25" width="11" style="4" bestFit="1" customWidth="1"/>
    <col min="26" max="26" width="14.28515625" style="4" bestFit="1" customWidth="1"/>
    <col min="27" max="27" width="11" style="4" bestFit="1" customWidth="1"/>
    <col min="28" max="28" width="17.28515625" style="4" bestFit="1" customWidth="1"/>
    <col min="29" max="29" width="4.140625" style="4" customWidth="1"/>
    <col min="30" max="78" width="11.28515625" style="4" customWidth="1"/>
    <col min="79" max="263" width="11.28515625" style="4"/>
    <col min="264" max="264" width="38" style="4" customWidth="1"/>
    <col min="265" max="265" width="36.28515625" style="4" customWidth="1"/>
    <col min="266" max="266" width="43" style="4" customWidth="1"/>
    <col min="267" max="267" width="54.7109375" style="4" customWidth="1"/>
    <col min="268" max="268" width="43" style="4" customWidth="1"/>
    <col min="269" max="269" width="19.28515625" style="4" customWidth="1"/>
    <col min="270" max="270" width="17.28515625" style="4" customWidth="1"/>
    <col min="271" max="271" width="18.28515625" style="4" customWidth="1"/>
    <col min="272" max="272" width="17" style="4" customWidth="1"/>
    <col min="273" max="273" width="20.5703125" style="4" customWidth="1"/>
    <col min="274" max="274" width="12.28515625" style="4" customWidth="1"/>
    <col min="275" max="275" width="14.85546875" style="4" customWidth="1"/>
    <col min="276" max="277" width="13" style="4" customWidth="1"/>
    <col min="278" max="278" width="14.28515625" style="4" customWidth="1"/>
    <col min="279" max="279" width="15.7109375" style="4" customWidth="1"/>
    <col min="280" max="334" width="11.28515625" style="4" customWidth="1"/>
    <col min="335" max="519" width="11.28515625" style="4"/>
    <col min="520" max="520" width="38" style="4" customWidth="1"/>
    <col min="521" max="521" width="36.28515625" style="4" customWidth="1"/>
    <col min="522" max="522" width="43" style="4" customWidth="1"/>
    <col min="523" max="523" width="54.7109375" style="4" customWidth="1"/>
    <col min="524" max="524" width="43" style="4" customWidth="1"/>
    <col min="525" max="525" width="19.28515625" style="4" customWidth="1"/>
    <col min="526" max="526" width="17.28515625" style="4" customWidth="1"/>
    <col min="527" max="527" width="18.28515625" style="4" customWidth="1"/>
    <col min="528" max="528" width="17" style="4" customWidth="1"/>
    <col min="529" max="529" width="20.5703125" style="4" customWidth="1"/>
    <col min="530" max="530" width="12.28515625" style="4" customWidth="1"/>
    <col min="531" max="531" width="14.85546875" style="4" customWidth="1"/>
    <col min="532" max="533" width="13" style="4" customWidth="1"/>
    <col min="534" max="534" width="14.28515625" style="4" customWidth="1"/>
    <col min="535" max="535" width="15.7109375" style="4" customWidth="1"/>
    <col min="536" max="590" width="11.28515625" style="4" customWidth="1"/>
    <col min="591" max="775" width="11.28515625" style="4"/>
    <col min="776" max="776" width="38" style="4" customWidth="1"/>
    <col min="777" max="777" width="36.28515625" style="4" customWidth="1"/>
    <col min="778" max="778" width="43" style="4" customWidth="1"/>
    <col min="779" max="779" width="54.7109375" style="4" customWidth="1"/>
    <col min="780" max="780" width="43" style="4" customWidth="1"/>
    <col min="781" max="781" width="19.28515625" style="4" customWidth="1"/>
    <col min="782" max="782" width="17.28515625" style="4" customWidth="1"/>
    <col min="783" max="783" width="18.28515625" style="4" customWidth="1"/>
    <col min="784" max="784" width="17" style="4" customWidth="1"/>
    <col min="785" max="785" width="20.5703125" style="4" customWidth="1"/>
    <col min="786" max="786" width="12.28515625" style="4" customWidth="1"/>
    <col min="787" max="787" width="14.85546875" style="4" customWidth="1"/>
    <col min="788" max="789" width="13" style="4" customWidth="1"/>
    <col min="790" max="790" width="14.28515625" style="4" customWidth="1"/>
    <col min="791" max="791" width="15.7109375" style="4" customWidth="1"/>
    <col min="792" max="846" width="11.28515625" style="4" customWidth="1"/>
    <col min="847" max="1031" width="11.28515625" style="4"/>
    <col min="1032" max="1032" width="38" style="4" customWidth="1"/>
    <col min="1033" max="1033" width="36.28515625" style="4" customWidth="1"/>
    <col min="1034" max="1034" width="43" style="4" customWidth="1"/>
    <col min="1035" max="1035" width="54.7109375" style="4" customWidth="1"/>
    <col min="1036" max="1036" width="43" style="4" customWidth="1"/>
    <col min="1037" max="1037" width="19.28515625" style="4" customWidth="1"/>
    <col min="1038" max="1038" width="17.28515625" style="4" customWidth="1"/>
    <col min="1039" max="1039" width="18.28515625" style="4" customWidth="1"/>
    <col min="1040" max="1040" width="17" style="4" customWidth="1"/>
    <col min="1041" max="1041" width="20.5703125" style="4" customWidth="1"/>
    <col min="1042" max="1042" width="12.28515625" style="4" customWidth="1"/>
    <col min="1043" max="1043" width="14.85546875" style="4" customWidth="1"/>
    <col min="1044" max="1045" width="13" style="4" customWidth="1"/>
    <col min="1046" max="1046" width="14.28515625" style="4" customWidth="1"/>
    <col min="1047" max="1047" width="15.7109375" style="4" customWidth="1"/>
    <col min="1048" max="1102" width="11.28515625" style="4" customWidth="1"/>
    <col min="1103" max="1287" width="11.28515625" style="4"/>
    <col min="1288" max="1288" width="38" style="4" customWidth="1"/>
    <col min="1289" max="1289" width="36.28515625" style="4" customWidth="1"/>
    <col min="1290" max="1290" width="43" style="4" customWidth="1"/>
    <col min="1291" max="1291" width="54.7109375" style="4" customWidth="1"/>
    <col min="1292" max="1292" width="43" style="4" customWidth="1"/>
    <col min="1293" max="1293" width="19.28515625" style="4" customWidth="1"/>
    <col min="1294" max="1294" width="17.28515625" style="4" customWidth="1"/>
    <col min="1295" max="1295" width="18.28515625" style="4" customWidth="1"/>
    <col min="1296" max="1296" width="17" style="4" customWidth="1"/>
    <col min="1297" max="1297" width="20.5703125" style="4" customWidth="1"/>
    <col min="1298" max="1298" width="12.28515625" style="4" customWidth="1"/>
    <col min="1299" max="1299" width="14.85546875" style="4" customWidth="1"/>
    <col min="1300" max="1301" width="13" style="4" customWidth="1"/>
    <col min="1302" max="1302" width="14.28515625" style="4" customWidth="1"/>
    <col min="1303" max="1303" width="15.7109375" style="4" customWidth="1"/>
    <col min="1304" max="1358" width="11.28515625" style="4" customWidth="1"/>
    <col min="1359" max="1543" width="11.28515625" style="4"/>
    <col min="1544" max="1544" width="38" style="4" customWidth="1"/>
    <col min="1545" max="1545" width="36.28515625" style="4" customWidth="1"/>
    <col min="1546" max="1546" width="43" style="4" customWidth="1"/>
    <col min="1547" max="1547" width="54.7109375" style="4" customWidth="1"/>
    <col min="1548" max="1548" width="43" style="4" customWidth="1"/>
    <col min="1549" max="1549" width="19.28515625" style="4" customWidth="1"/>
    <col min="1550" max="1550" width="17.28515625" style="4" customWidth="1"/>
    <col min="1551" max="1551" width="18.28515625" style="4" customWidth="1"/>
    <col min="1552" max="1552" width="17" style="4" customWidth="1"/>
    <col min="1553" max="1553" width="20.5703125" style="4" customWidth="1"/>
    <col min="1554" max="1554" width="12.28515625" style="4" customWidth="1"/>
    <col min="1555" max="1555" width="14.85546875" style="4" customWidth="1"/>
    <col min="1556" max="1557" width="13" style="4" customWidth="1"/>
    <col min="1558" max="1558" width="14.28515625" style="4" customWidth="1"/>
    <col min="1559" max="1559" width="15.7109375" style="4" customWidth="1"/>
    <col min="1560" max="1614" width="11.28515625" style="4" customWidth="1"/>
    <col min="1615" max="1799" width="11.28515625" style="4"/>
    <col min="1800" max="1800" width="38" style="4" customWidth="1"/>
    <col min="1801" max="1801" width="36.28515625" style="4" customWidth="1"/>
    <col min="1802" max="1802" width="43" style="4" customWidth="1"/>
    <col min="1803" max="1803" width="54.7109375" style="4" customWidth="1"/>
    <col min="1804" max="1804" width="43" style="4" customWidth="1"/>
    <col min="1805" max="1805" width="19.28515625" style="4" customWidth="1"/>
    <col min="1806" max="1806" width="17.28515625" style="4" customWidth="1"/>
    <col min="1807" max="1807" width="18.28515625" style="4" customWidth="1"/>
    <col min="1808" max="1808" width="17" style="4" customWidth="1"/>
    <col min="1809" max="1809" width="20.5703125" style="4" customWidth="1"/>
    <col min="1810" max="1810" width="12.28515625" style="4" customWidth="1"/>
    <col min="1811" max="1811" width="14.85546875" style="4" customWidth="1"/>
    <col min="1812" max="1813" width="13" style="4" customWidth="1"/>
    <col min="1814" max="1814" width="14.28515625" style="4" customWidth="1"/>
    <col min="1815" max="1815" width="15.7109375" style="4" customWidth="1"/>
    <col min="1816" max="1870" width="11.28515625" style="4" customWidth="1"/>
    <col min="1871" max="2055" width="11.28515625" style="4"/>
    <col min="2056" max="2056" width="38" style="4" customWidth="1"/>
    <col min="2057" max="2057" width="36.28515625" style="4" customWidth="1"/>
    <col min="2058" max="2058" width="43" style="4" customWidth="1"/>
    <col min="2059" max="2059" width="54.7109375" style="4" customWidth="1"/>
    <col min="2060" max="2060" width="43" style="4" customWidth="1"/>
    <col min="2061" max="2061" width="19.28515625" style="4" customWidth="1"/>
    <col min="2062" max="2062" width="17.28515625" style="4" customWidth="1"/>
    <col min="2063" max="2063" width="18.28515625" style="4" customWidth="1"/>
    <col min="2064" max="2064" width="17" style="4" customWidth="1"/>
    <col min="2065" max="2065" width="20.5703125" style="4" customWidth="1"/>
    <col min="2066" max="2066" width="12.28515625" style="4" customWidth="1"/>
    <col min="2067" max="2067" width="14.85546875" style="4" customWidth="1"/>
    <col min="2068" max="2069" width="13" style="4" customWidth="1"/>
    <col min="2070" max="2070" width="14.28515625" style="4" customWidth="1"/>
    <col min="2071" max="2071" width="15.7109375" style="4" customWidth="1"/>
    <col min="2072" max="2126" width="11.28515625" style="4" customWidth="1"/>
    <col min="2127" max="2311" width="11.28515625" style="4"/>
    <col min="2312" max="2312" width="38" style="4" customWidth="1"/>
    <col min="2313" max="2313" width="36.28515625" style="4" customWidth="1"/>
    <col min="2314" max="2314" width="43" style="4" customWidth="1"/>
    <col min="2315" max="2315" width="54.7109375" style="4" customWidth="1"/>
    <col min="2316" max="2316" width="43" style="4" customWidth="1"/>
    <col min="2317" max="2317" width="19.28515625" style="4" customWidth="1"/>
    <col min="2318" max="2318" width="17.28515625" style="4" customWidth="1"/>
    <col min="2319" max="2319" width="18.28515625" style="4" customWidth="1"/>
    <col min="2320" max="2320" width="17" style="4" customWidth="1"/>
    <col min="2321" max="2321" width="20.5703125" style="4" customWidth="1"/>
    <col min="2322" max="2322" width="12.28515625" style="4" customWidth="1"/>
    <col min="2323" max="2323" width="14.85546875" style="4" customWidth="1"/>
    <col min="2324" max="2325" width="13" style="4" customWidth="1"/>
    <col min="2326" max="2326" width="14.28515625" style="4" customWidth="1"/>
    <col min="2327" max="2327" width="15.7109375" style="4" customWidth="1"/>
    <col min="2328" max="2382" width="11.28515625" style="4" customWidth="1"/>
    <col min="2383" max="2567" width="11.28515625" style="4"/>
    <col min="2568" max="2568" width="38" style="4" customWidth="1"/>
    <col min="2569" max="2569" width="36.28515625" style="4" customWidth="1"/>
    <col min="2570" max="2570" width="43" style="4" customWidth="1"/>
    <col min="2571" max="2571" width="54.7109375" style="4" customWidth="1"/>
    <col min="2572" max="2572" width="43" style="4" customWidth="1"/>
    <col min="2573" max="2573" width="19.28515625" style="4" customWidth="1"/>
    <col min="2574" max="2574" width="17.28515625" style="4" customWidth="1"/>
    <col min="2575" max="2575" width="18.28515625" style="4" customWidth="1"/>
    <col min="2576" max="2576" width="17" style="4" customWidth="1"/>
    <col min="2577" max="2577" width="20.5703125" style="4" customWidth="1"/>
    <col min="2578" max="2578" width="12.28515625" style="4" customWidth="1"/>
    <col min="2579" max="2579" width="14.85546875" style="4" customWidth="1"/>
    <col min="2580" max="2581" width="13" style="4" customWidth="1"/>
    <col min="2582" max="2582" width="14.28515625" style="4" customWidth="1"/>
    <col min="2583" max="2583" width="15.7109375" style="4" customWidth="1"/>
    <col min="2584" max="2638" width="11.28515625" style="4" customWidth="1"/>
    <col min="2639" max="2823" width="11.28515625" style="4"/>
    <col min="2824" max="2824" width="38" style="4" customWidth="1"/>
    <col min="2825" max="2825" width="36.28515625" style="4" customWidth="1"/>
    <col min="2826" max="2826" width="43" style="4" customWidth="1"/>
    <col min="2827" max="2827" width="54.7109375" style="4" customWidth="1"/>
    <col min="2828" max="2828" width="43" style="4" customWidth="1"/>
    <col min="2829" max="2829" width="19.28515625" style="4" customWidth="1"/>
    <col min="2830" max="2830" width="17.28515625" style="4" customWidth="1"/>
    <col min="2831" max="2831" width="18.28515625" style="4" customWidth="1"/>
    <col min="2832" max="2832" width="17" style="4" customWidth="1"/>
    <col min="2833" max="2833" width="20.5703125" style="4" customWidth="1"/>
    <col min="2834" max="2834" width="12.28515625" style="4" customWidth="1"/>
    <col min="2835" max="2835" width="14.85546875" style="4" customWidth="1"/>
    <col min="2836" max="2837" width="13" style="4" customWidth="1"/>
    <col min="2838" max="2838" width="14.28515625" style="4" customWidth="1"/>
    <col min="2839" max="2839" width="15.7109375" style="4" customWidth="1"/>
    <col min="2840" max="2894" width="11.28515625" style="4" customWidth="1"/>
    <col min="2895" max="3079" width="11.28515625" style="4"/>
    <col min="3080" max="3080" width="38" style="4" customWidth="1"/>
    <col min="3081" max="3081" width="36.28515625" style="4" customWidth="1"/>
    <col min="3082" max="3082" width="43" style="4" customWidth="1"/>
    <col min="3083" max="3083" width="54.7109375" style="4" customWidth="1"/>
    <col min="3084" max="3084" width="43" style="4" customWidth="1"/>
    <col min="3085" max="3085" width="19.28515625" style="4" customWidth="1"/>
    <col min="3086" max="3086" width="17.28515625" style="4" customWidth="1"/>
    <col min="3087" max="3087" width="18.28515625" style="4" customWidth="1"/>
    <col min="3088" max="3088" width="17" style="4" customWidth="1"/>
    <col min="3089" max="3089" width="20.5703125" style="4" customWidth="1"/>
    <col min="3090" max="3090" width="12.28515625" style="4" customWidth="1"/>
    <col min="3091" max="3091" width="14.85546875" style="4" customWidth="1"/>
    <col min="3092" max="3093" width="13" style="4" customWidth="1"/>
    <col min="3094" max="3094" width="14.28515625" style="4" customWidth="1"/>
    <col min="3095" max="3095" width="15.7109375" style="4" customWidth="1"/>
    <col min="3096" max="3150" width="11.28515625" style="4" customWidth="1"/>
    <col min="3151" max="3335" width="11.28515625" style="4"/>
    <col min="3336" max="3336" width="38" style="4" customWidth="1"/>
    <col min="3337" max="3337" width="36.28515625" style="4" customWidth="1"/>
    <col min="3338" max="3338" width="43" style="4" customWidth="1"/>
    <col min="3339" max="3339" width="54.7109375" style="4" customWidth="1"/>
    <col min="3340" max="3340" width="43" style="4" customWidth="1"/>
    <col min="3341" max="3341" width="19.28515625" style="4" customWidth="1"/>
    <col min="3342" max="3342" width="17.28515625" style="4" customWidth="1"/>
    <col min="3343" max="3343" width="18.28515625" style="4" customWidth="1"/>
    <col min="3344" max="3344" width="17" style="4" customWidth="1"/>
    <col min="3345" max="3345" width="20.5703125" style="4" customWidth="1"/>
    <col min="3346" max="3346" width="12.28515625" style="4" customWidth="1"/>
    <col min="3347" max="3347" width="14.85546875" style="4" customWidth="1"/>
    <col min="3348" max="3349" width="13" style="4" customWidth="1"/>
    <col min="3350" max="3350" width="14.28515625" style="4" customWidth="1"/>
    <col min="3351" max="3351" width="15.7109375" style="4" customWidth="1"/>
    <col min="3352" max="3406" width="11.28515625" style="4" customWidth="1"/>
    <col min="3407" max="3591" width="11.28515625" style="4"/>
    <col min="3592" max="3592" width="38" style="4" customWidth="1"/>
    <col min="3593" max="3593" width="36.28515625" style="4" customWidth="1"/>
    <col min="3594" max="3594" width="43" style="4" customWidth="1"/>
    <col min="3595" max="3595" width="54.7109375" style="4" customWidth="1"/>
    <col min="3596" max="3596" width="43" style="4" customWidth="1"/>
    <col min="3597" max="3597" width="19.28515625" style="4" customWidth="1"/>
    <col min="3598" max="3598" width="17.28515625" style="4" customWidth="1"/>
    <col min="3599" max="3599" width="18.28515625" style="4" customWidth="1"/>
    <col min="3600" max="3600" width="17" style="4" customWidth="1"/>
    <col min="3601" max="3601" width="20.5703125" style="4" customWidth="1"/>
    <col min="3602" max="3602" width="12.28515625" style="4" customWidth="1"/>
    <col min="3603" max="3603" width="14.85546875" style="4" customWidth="1"/>
    <col min="3604" max="3605" width="13" style="4" customWidth="1"/>
    <col min="3606" max="3606" width="14.28515625" style="4" customWidth="1"/>
    <col min="3607" max="3607" width="15.7109375" style="4" customWidth="1"/>
    <col min="3608" max="3662" width="11.28515625" style="4" customWidth="1"/>
    <col min="3663" max="3847" width="11.28515625" style="4"/>
    <col min="3848" max="3848" width="38" style="4" customWidth="1"/>
    <col min="3849" max="3849" width="36.28515625" style="4" customWidth="1"/>
    <col min="3850" max="3850" width="43" style="4" customWidth="1"/>
    <col min="3851" max="3851" width="54.7109375" style="4" customWidth="1"/>
    <col min="3852" max="3852" width="43" style="4" customWidth="1"/>
    <col min="3853" max="3853" width="19.28515625" style="4" customWidth="1"/>
    <col min="3854" max="3854" width="17.28515625" style="4" customWidth="1"/>
    <col min="3855" max="3855" width="18.28515625" style="4" customWidth="1"/>
    <col min="3856" max="3856" width="17" style="4" customWidth="1"/>
    <col min="3857" max="3857" width="20.5703125" style="4" customWidth="1"/>
    <col min="3858" max="3858" width="12.28515625" style="4" customWidth="1"/>
    <col min="3859" max="3859" width="14.85546875" style="4" customWidth="1"/>
    <col min="3860" max="3861" width="13" style="4" customWidth="1"/>
    <col min="3862" max="3862" width="14.28515625" style="4" customWidth="1"/>
    <col min="3863" max="3863" width="15.7109375" style="4" customWidth="1"/>
    <col min="3864" max="3918" width="11.28515625" style="4" customWidth="1"/>
    <col min="3919" max="4103" width="11.28515625" style="4"/>
    <col min="4104" max="4104" width="38" style="4" customWidth="1"/>
    <col min="4105" max="4105" width="36.28515625" style="4" customWidth="1"/>
    <col min="4106" max="4106" width="43" style="4" customWidth="1"/>
    <col min="4107" max="4107" width="54.7109375" style="4" customWidth="1"/>
    <col min="4108" max="4108" width="43" style="4" customWidth="1"/>
    <col min="4109" max="4109" width="19.28515625" style="4" customWidth="1"/>
    <col min="4110" max="4110" width="17.28515625" style="4" customWidth="1"/>
    <col min="4111" max="4111" width="18.28515625" style="4" customWidth="1"/>
    <col min="4112" max="4112" width="17" style="4" customWidth="1"/>
    <col min="4113" max="4113" width="20.5703125" style="4" customWidth="1"/>
    <col min="4114" max="4114" width="12.28515625" style="4" customWidth="1"/>
    <col min="4115" max="4115" width="14.85546875" style="4" customWidth="1"/>
    <col min="4116" max="4117" width="13" style="4" customWidth="1"/>
    <col min="4118" max="4118" width="14.28515625" style="4" customWidth="1"/>
    <col min="4119" max="4119" width="15.7109375" style="4" customWidth="1"/>
    <col min="4120" max="4174" width="11.28515625" style="4" customWidth="1"/>
    <col min="4175" max="4359" width="11.28515625" style="4"/>
    <col min="4360" max="4360" width="38" style="4" customWidth="1"/>
    <col min="4361" max="4361" width="36.28515625" style="4" customWidth="1"/>
    <col min="4362" max="4362" width="43" style="4" customWidth="1"/>
    <col min="4363" max="4363" width="54.7109375" style="4" customWidth="1"/>
    <col min="4364" max="4364" width="43" style="4" customWidth="1"/>
    <col min="4365" max="4365" width="19.28515625" style="4" customWidth="1"/>
    <col min="4366" max="4366" width="17.28515625" style="4" customWidth="1"/>
    <col min="4367" max="4367" width="18.28515625" style="4" customWidth="1"/>
    <col min="4368" max="4368" width="17" style="4" customWidth="1"/>
    <col min="4369" max="4369" width="20.5703125" style="4" customWidth="1"/>
    <col min="4370" max="4370" width="12.28515625" style="4" customWidth="1"/>
    <col min="4371" max="4371" width="14.85546875" style="4" customWidth="1"/>
    <col min="4372" max="4373" width="13" style="4" customWidth="1"/>
    <col min="4374" max="4374" width="14.28515625" style="4" customWidth="1"/>
    <col min="4375" max="4375" width="15.7109375" style="4" customWidth="1"/>
    <col min="4376" max="4430" width="11.28515625" style="4" customWidth="1"/>
    <col min="4431" max="4615" width="11.28515625" style="4"/>
    <col min="4616" max="4616" width="38" style="4" customWidth="1"/>
    <col min="4617" max="4617" width="36.28515625" style="4" customWidth="1"/>
    <col min="4618" max="4618" width="43" style="4" customWidth="1"/>
    <col min="4619" max="4619" width="54.7109375" style="4" customWidth="1"/>
    <col min="4620" max="4620" width="43" style="4" customWidth="1"/>
    <col min="4621" max="4621" width="19.28515625" style="4" customWidth="1"/>
    <col min="4622" max="4622" width="17.28515625" style="4" customWidth="1"/>
    <col min="4623" max="4623" width="18.28515625" style="4" customWidth="1"/>
    <col min="4624" max="4624" width="17" style="4" customWidth="1"/>
    <col min="4625" max="4625" width="20.5703125" style="4" customWidth="1"/>
    <col min="4626" max="4626" width="12.28515625" style="4" customWidth="1"/>
    <col min="4627" max="4627" width="14.85546875" style="4" customWidth="1"/>
    <col min="4628" max="4629" width="13" style="4" customWidth="1"/>
    <col min="4630" max="4630" width="14.28515625" style="4" customWidth="1"/>
    <col min="4631" max="4631" width="15.7109375" style="4" customWidth="1"/>
    <col min="4632" max="4686" width="11.28515625" style="4" customWidth="1"/>
    <col min="4687" max="4871" width="11.28515625" style="4"/>
    <col min="4872" max="4872" width="38" style="4" customWidth="1"/>
    <col min="4873" max="4873" width="36.28515625" style="4" customWidth="1"/>
    <col min="4874" max="4874" width="43" style="4" customWidth="1"/>
    <col min="4875" max="4875" width="54.7109375" style="4" customWidth="1"/>
    <col min="4876" max="4876" width="43" style="4" customWidth="1"/>
    <col min="4877" max="4877" width="19.28515625" style="4" customWidth="1"/>
    <col min="4878" max="4878" width="17.28515625" style="4" customWidth="1"/>
    <col min="4879" max="4879" width="18.28515625" style="4" customWidth="1"/>
    <col min="4880" max="4880" width="17" style="4" customWidth="1"/>
    <col min="4881" max="4881" width="20.5703125" style="4" customWidth="1"/>
    <col min="4882" max="4882" width="12.28515625" style="4" customWidth="1"/>
    <col min="4883" max="4883" width="14.85546875" style="4" customWidth="1"/>
    <col min="4884" max="4885" width="13" style="4" customWidth="1"/>
    <col min="4886" max="4886" width="14.28515625" style="4" customWidth="1"/>
    <col min="4887" max="4887" width="15.7109375" style="4" customWidth="1"/>
    <col min="4888" max="4942" width="11.28515625" style="4" customWidth="1"/>
    <col min="4943" max="5127" width="11.28515625" style="4"/>
    <col min="5128" max="5128" width="38" style="4" customWidth="1"/>
    <col min="5129" max="5129" width="36.28515625" style="4" customWidth="1"/>
    <col min="5130" max="5130" width="43" style="4" customWidth="1"/>
    <col min="5131" max="5131" width="54.7109375" style="4" customWidth="1"/>
    <col min="5132" max="5132" width="43" style="4" customWidth="1"/>
    <col min="5133" max="5133" width="19.28515625" style="4" customWidth="1"/>
    <col min="5134" max="5134" width="17.28515625" style="4" customWidth="1"/>
    <col min="5135" max="5135" width="18.28515625" style="4" customWidth="1"/>
    <col min="5136" max="5136" width="17" style="4" customWidth="1"/>
    <col min="5137" max="5137" width="20.5703125" style="4" customWidth="1"/>
    <col min="5138" max="5138" width="12.28515625" style="4" customWidth="1"/>
    <col min="5139" max="5139" width="14.85546875" style="4" customWidth="1"/>
    <col min="5140" max="5141" width="13" style="4" customWidth="1"/>
    <col min="5142" max="5142" width="14.28515625" style="4" customWidth="1"/>
    <col min="5143" max="5143" width="15.7109375" style="4" customWidth="1"/>
    <col min="5144" max="5198" width="11.28515625" style="4" customWidth="1"/>
    <col min="5199" max="5383" width="11.28515625" style="4"/>
    <col min="5384" max="5384" width="38" style="4" customWidth="1"/>
    <col min="5385" max="5385" width="36.28515625" style="4" customWidth="1"/>
    <col min="5386" max="5386" width="43" style="4" customWidth="1"/>
    <col min="5387" max="5387" width="54.7109375" style="4" customWidth="1"/>
    <col min="5388" max="5388" width="43" style="4" customWidth="1"/>
    <col min="5389" max="5389" width="19.28515625" style="4" customWidth="1"/>
    <col min="5390" max="5390" width="17.28515625" style="4" customWidth="1"/>
    <col min="5391" max="5391" width="18.28515625" style="4" customWidth="1"/>
    <col min="5392" max="5392" width="17" style="4" customWidth="1"/>
    <col min="5393" max="5393" width="20.5703125" style="4" customWidth="1"/>
    <col min="5394" max="5394" width="12.28515625" style="4" customWidth="1"/>
    <col min="5395" max="5395" width="14.85546875" style="4" customWidth="1"/>
    <col min="5396" max="5397" width="13" style="4" customWidth="1"/>
    <col min="5398" max="5398" width="14.28515625" style="4" customWidth="1"/>
    <col min="5399" max="5399" width="15.7109375" style="4" customWidth="1"/>
    <col min="5400" max="5454" width="11.28515625" style="4" customWidth="1"/>
    <col min="5455" max="5639" width="11.28515625" style="4"/>
    <col min="5640" max="5640" width="38" style="4" customWidth="1"/>
    <col min="5641" max="5641" width="36.28515625" style="4" customWidth="1"/>
    <col min="5642" max="5642" width="43" style="4" customWidth="1"/>
    <col min="5643" max="5643" width="54.7109375" style="4" customWidth="1"/>
    <col min="5644" max="5644" width="43" style="4" customWidth="1"/>
    <col min="5645" max="5645" width="19.28515625" style="4" customWidth="1"/>
    <col min="5646" max="5646" width="17.28515625" style="4" customWidth="1"/>
    <col min="5647" max="5647" width="18.28515625" style="4" customWidth="1"/>
    <col min="5648" max="5648" width="17" style="4" customWidth="1"/>
    <col min="5649" max="5649" width="20.5703125" style="4" customWidth="1"/>
    <col min="5650" max="5650" width="12.28515625" style="4" customWidth="1"/>
    <col min="5651" max="5651" width="14.85546875" style="4" customWidth="1"/>
    <col min="5652" max="5653" width="13" style="4" customWidth="1"/>
    <col min="5654" max="5654" width="14.28515625" style="4" customWidth="1"/>
    <col min="5655" max="5655" width="15.7109375" style="4" customWidth="1"/>
    <col min="5656" max="5710" width="11.28515625" style="4" customWidth="1"/>
    <col min="5711" max="5895" width="11.28515625" style="4"/>
    <col min="5896" max="5896" width="38" style="4" customWidth="1"/>
    <col min="5897" max="5897" width="36.28515625" style="4" customWidth="1"/>
    <col min="5898" max="5898" width="43" style="4" customWidth="1"/>
    <col min="5899" max="5899" width="54.7109375" style="4" customWidth="1"/>
    <col min="5900" max="5900" width="43" style="4" customWidth="1"/>
    <col min="5901" max="5901" width="19.28515625" style="4" customWidth="1"/>
    <col min="5902" max="5902" width="17.28515625" style="4" customWidth="1"/>
    <col min="5903" max="5903" width="18.28515625" style="4" customWidth="1"/>
    <col min="5904" max="5904" width="17" style="4" customWidth="1"/>
    <col min="5905" max="5905" width="20.5703125" style="4" customWidth="1"/>
    <col min="5906" max="5906" width="12.28515625" style="4" customWidth="1"/>
    <col min="5907" max="5907" width="14.85546875" style="4" customWidth="1"/>
    <col min="5908" max="5909" width="13" style="4" customWidth="1"/>
    <col min="5910" max="5910" width="14.28515625" style="4" customWidth="1"/>
    <col min="5911" max="5911" width="15.7109375" style="4" customWidth="1"/>
    <col min="5912" max="5966" width="11.28515625" style="4" customWidth="1"/>
    <col min="5967" max="6151" width="11.28515625" style="4"/>
    <col min="6152" max="6152" width="38" style="4" customWidth="1"/>
    <col min="6153" max="6153" width="36.28515625" style="4" customWidth="1"/>
    <col min="6154" max="6154" width="43" style="4" customWidth="1"/>
    <col min="6155" max="6155" width="54.7109375" style="4" customWidth="1"/>
    <col min="6156" max="6156" width="43" style="4" customWidth="1"/>
    <col min="6157" max="6157" width="19.28515625" style="4" customWidth="1"/>
    <col min="6158" max="6158" width="17.28515625" style="4" customWidth="1"/>
    <col min="6159" max="6159" width="18.28515625" style="4" customWidth="1"/>
    <col min="6160" max="6160" width="17" style="4" customWidth="1"/>
    <col min="6161" max="6161" width="20.5703125" style="4" customWidth="1"/>
    <col min="6162" max="6162" width="12.28515625" style="4" customWidth="1"/>
    <col min="6163" max="6163" width="14.85546875" style="4" customWidth="1"/>
    <col min="6164" max="6165" width="13" style="4" customWidth="1"/>
    <col min="6166" max="6166" width="14.28515625" style="4" customWidth="1"/>
    <col min="6167" max="6167" width="15.7109375" style="4" customWidth="1"/>
    <col min="6168" max="6222" width="11.28515625" style="4" customWidth="1"/>
    <col min="6223" max="6407" width="11.28515625" style="4"/>
    <col min="6408" max="6408" width="38" style="4" customWidth="1"/>
    <col min="6409" max="6409" width="36.28515625" style="4" customWidth="1"/>
    <col min="6410" max="6410" width="43" style="4" customWidth="1"/>
    <col min="6411" max="6411" width="54.7109375" style="4" customWidth="1"/>
    <col min="6412" max="6412" width="43" style="4" customWidth="1"/>
    <col min="6413" max="6413" width="19.28515625" style="4" customWidth="1"/>
    <col min="6414" max="6414" width="17.28515625" style="4" customWidth="1"/>
    <col min="6415" max="6415" width="18.28515625" style="4" customWidth="1"/>
    <col min="6416" max="6416" width="17" style="4" customWidth="1"/>
    <col min="6417" max="6417" width="20.5703125" style="4" customWidth="1"/>
    <col min="6418" max="6418" width="12.28515625" style="4" customWidth="1"/>
    <col min="6419" max="6419" width="14.85546875" style="4" customWidth="1"/>
    <col min="6420" max="6421" width="13" style="4" customWidth="1"/>
    <col min="6422" max="6422" width="14.28515625" style="4" customWidth="1"/>
    <col min="6423" max="6423" width="15.7109375" style="4" customWidth="1"/>
    <col min="6424" max="6478" width="11.28515625" style="4" customWidth="1"/>
    <col min="6479" max="6663" width="11.28515625" style="4"/>
    <col min="6664" max="6664" width="38" style="4" customWidth="1"/>
    <col min="6665" max="6665" width="36.28515625" style="4" customWidth="1"/>
    <col min="6666" max="6666" width="43" style="4" customWidth="1"/>
    <col min="6667" max="6667" width="54.7109375" style="4" customWidth="1"/>
    <col min="6668" max="6668" width="43" style="4" customWidth="1"/>
    <col min="6669" max="6669" width="19.28515625" style="4" customWidth="1"/>
    <col min="6670" max="6670" width="17.28515625" style="4" customWidth="1"/>
    <col min="6671" max="6671" width="18.28515625" style="4" customWidth="1"/>
    <col min="6672" max="6672" width="17" style="4" customWidth="1"/>
    <col min="6673" max="6673" width="20.5703125" style="4" customWidth="1"/>
    <col min="6674" max="6674" width="12.28515625" style="4" customWidth="1"/>
    <col min="6675" max="6675" width="14.85546875" style="4" customWidth="1"/>
    <col min="6676" max="6677" width="13" style="4" customWidth="1"/>
    <col min="6678" max="6678" width="14.28515625" style="4" customWidth="1"/>
    <col min="6679" max="6679" width="15.7109375" style="4" customWidth="1"/>
    <col min="6680" max="6734" width="11.28515625" style="4" customWidth="1"/>
    <col min="6735" max="6919" width="11.28515625" style="4"/>
    <col min="6920" max="6920" width="38" style="4" customWidth="1"/>
    <col min="6921" max="6921" width="36.28515625" style="4" customWidth="1"/>
    <col min="6922" max="6922" width="43" style="4" customWidth="1"/>
    <col min="6923" max="6923" width="54.7109375" style="4" customWidth="1"/>
    <col min="6924" max="6924" width="43" style="4" customWidth="1"/>
    <col min="6925" max="6925" width="19.28515625" style="4" customWidth="1"/>
    <col min="6926" max="6926" width="17.28515625" style="4" customWidth="1"/>
    <col min="6927" max="6927" width="18.28515625" style="4" customWidth="1"/>
    <col min="6928" max="6928" width="17" style="4" customWidth="1"/>
    <col min="6929" max="6929" width="20.5703125" style="4" customWidth="1"/>
    <col min="6930" max="6930" width="12.28515625" style="4" customWidth="1"/>
    <col min="6931" max="6931" width="14.85546875" style="4" customWidth="1"/>
    <col min="6932" max="6933" width="13" style="4" customWidth="1"/>
    <col min="6934" max="6934" width="14.28515625" style="4" customWidth="1"/>
    <col min="6935" max="6935" width="15.7109375" style="4" customWidth="1"/>
    <col min="6936" max="6990" width="11.28515625" style="4" customWidth="1"/>
    <col min="6991" max="7175" width="11.28515625" style="4"/>
    <col min="7176" max="7176" width="38" style="4" customWidth="1"/>
    <col min="7177" max="7177" width="36.28515625" style="4" customWidth="1"/>
    <col min="7178" max="7178" width="43" style="4" customWidth="1"/>
    <col min="7179" max="7179" width="54.7109375" style="4" customWidth="1"/>
    <col min="7180" max="7180" width="43" style="4" customWidth="1"/>
    <col min="7181" max="7181" width="19.28515625" style="4" customWidth="1"/>
    <col min="7182" max="7182" width="17.28515625" style="4" customWidth="1"/>
    <col min="7183" max="7183" width="18.28515625" style="4" customWidth="1"/>
    <col min="7184" max="7184" width="17" style="4" customWidth="1"/>
    <col min="7185" max="7185" width="20.5703125" style="4" customWidth="1"/>
    <col min="7186" max="7186" width="12.28515625" style="4" customWidth="1"/>
    <col min="7187" max="7187" width="14.85546875" style="4" customWidth="1"/>
    <col min="7188" max="7189" width="13" style="4" customWidth="1"/>
    <col min="7190" max="7190" width="14.28515625" style="4" customWidth="1"/>
    <col min="7191" max="7191" width="15.7109375" style="4" customWidth="1"/>
    <col min="7192" max="7246" width="11.28515625" style="4" customWidth="1"/>
    <col min="7247" max="7431" width="11.28515625" style="4"/>
    <col min="7432" max="7432" width="38" style="4" customWidth="1"/>
    <col min="7433" max="7433" width="36.28515625" style="4" customWidth="1"/>
    <col min="7434" max="7434" width="43" style="4" customWidth="1"/>
    <col min="7435" max="7435" width="54.7109375" style="4" customWidth="1"/>
    <col min="7436" max="7436" width="43" style="4" customWidth="1"/>
    <col min="7437" max="7437" width="19.28515625" style="4" customWidth="1"/>
    <col min="7438" max="7438" width="17.28515625" style="4" customWidth="1"/>
    <col min="7439" max="7439" width="18.28515625" style="4" customWidth="1"/>
    <col min="7440" max="7440" width="17" style="4" customWidth="1"/>
    <col min="7441" max="7441" width="20.5703125" style="4" customWidth="1"/>
    <col min="7442" max="7442" width="12.28515625" style="4" customWidth="1"/>
    <col min="7443" max="7443" width="14.85546875" style="4" customWidth="1"/>
    <col min="7444" max="7445" width="13" style="4" customWidth="1"/>
    <col min="7446" max="7446" width="14.28515625" style="4" customWidth="1"/>
    <col min="7447" max="7447" width="15.7109375" style="4" customWidth="1"/>
    <col min="7448" max="7502" width="11.28515625" style="4" customWidth="1"/>
    <col min="7503" max="7687" width="11.28515625" style="4"/>
    <col min="7688" max="7688" width="38" style="4" customWidth="1"/>
    <col min="7689" max="7689" width="36.28515625" style="4" customWidth="1"/>
    <col min="7690" max="7690" width="43" style="4" customWidth="1"/>
    <col min="7691" max="7691" width="54.7109375" style="4" customWidth="1"/>
    <col min="7692" max="7692" width="43" style="4" customWidth="1"/>
    <col min="7693" max="7693" width="19.28515625" style="4" customWidth="1"/>
    <col min="7694" max="7694" width="17.28515625" style="4" customWidth="1"/>
    <col min="7695" max="7695" width="18.28515625" style="4" customWidth="1"/>
    <col min="7696" max="7696" width="17" style="4" customWidth="1"/>
    <col min="7697" max="7697" width="20.5703125" style="4" customWidth="1"/>
    <col min="7698" max="7698" width="12.28515625" style="4" customWidth="1"/>
    <col min="7699" max="7699" width="14.85546875" style="4" customWidth="1"/>
    <col min="7700" max="7701" width="13" style="4" customWidth="1"/>
    <col min="7702" max="7702" width="14.28515625" style="4" customWidth="1"/>
    <col min="7703" max="7703" width="15.7109375" style="4" customWidth="1"/>
    <col min="7704" max="7758" width="11.28515625" style="4" customWidth="1"/>
    <col min="7759" max="7943" width="11.28515625" style="4"/>
    <col min="7944" max="7944" width="38" style="4" customWidth="1"/>
    <col min="7945" max="7945" width="36.28515625" style="4" customWidth="1"/>
    <col min="7946" max="7946" width="43" style="4" customWidth="1"/>
    <col min="7947" max="7947" width="54.7109375" style="4" customWidth="1"/>
    <col min="7948" max="7948" width="43" style="4" customWidth="1"/>
    <col min="7949" max="7949" width="19.28515625" style="4" customWidth="1"/>
    <col min="7950" max="7950" width="17.28515625" style="4" customWidth="1"/>
    <col min="7951" max="7951" width="18.28515625" style="4" customWidth="1"/>
    <col min="7952" max="7952" width="17" style="4" customWidth="1"/>
    <col min="7953" max="7953" width="20.5703125" style="4" customWidth="1"/>
    <col min="7954" max="7954" width="12.28515625" style="4" customWidth="1"/>
    <col min="7955" max="7955" width="14.85546875" style="4" customWidth="1"/>
    <col min="7956" max="7957" width="13" style="4" customWidth="1"/>
    <col min="7958" max="7958" width="14.28515625" style="4" customWidth="1"/>
    <col min="7959" max="7959" width="15.7109375" style="4" customWidth="1"/>
    <col min="7960" max="8014" width="11.28515625" style="4" customWidth="1"/>
    <col min="8015" max="8199" width="11.28515625" style="4"/>
    <col min="8200" max="8200" width="38" style="4" customWidth="1"/>
    <col min="8201" max="8201" width="36.28515625" style="4" customWidth="1"/>
    <col min="8202" max="8202" width="43" style="4" customWidth="1"/>
    <col min="8203" max="8203" width="54.7109375" style="4" customWidth="1"/>
    <col min="8204" max="8204" width="43" style="4" customWidth="1"/>
    <col min="8205" max="8205" width="19.28515625" style="4" customWidth="1"/>
    <col min="8206" max="8206" width="17.28515625" style="4" customWidth="1"/>
    <col min="8207" max="8207" width="18.28515625" style="4" customWidth="1"/>
    <col min="8208" max="8208" width="17" style="4" customWidth="1"/>
    <col min="8209" max="8209" width="20.5703125" style="4" customWidth="1"/>
    <col min="8210" max="8210" width="12.28515625" style="4" customWidth="1"/>
    <col min="8211" max="8211" width="14.85546875" style="4" customWidth="1"/>
    <col min="8212" max="8213" width="13" style="4" customWidth="1"/>
    <col min="8214" max="8214" width="14.28515625" style="4" customWidth="1"/>
    <col min="8215" max="8215" width="15.7109375" style="4" customWidth="1"/>
    <col min="8216" max="8270" width="11.28515625" style="4" customWidth="1"/>
    <col min="8271" max="8455" width="11.28515625" style="4"/>
    <col min="8456" max="8456" width="38" style="4" customWidth="1"/>
    <col min="8457" max="8457" width="36.28515625" style="4" customWidth="1"/>
    <col min="8458" max="8458" width="43" style="4" customWidth="1"/>
    <col min="8459" max="8459" width="54.7109375" style="4" customWidth="1"/>
    <col min="8460" max="8460" width="43" style="4" customWidth="1"/>
    <col min="8461" max="8461" width="19.28515625" style="4" customWidth="1"/>
    <col min="8462" max="8462" width="17.28515625" style="4" customWidth="1"/>
    <col min="8463" max="8463" width="18.28515625" style="4" customWidth="1"/>
    <col min="8464" max="8464" width="17" style="4" customWidth="1"/>
    <col min="8465" max="8465" width="20.5703125" style="4" customWidth="1"/>
    <col min="8466" max="8466" width="12.28515625" style="4" customWidth="1"/>
    <col min="8467" max="8467" width="14.85546875" style="4" customWidth="1"/>
    <col min="8468" max="8469" width="13" style="4" customWidth="1"/>
    <col min="8470" max="8470" width="14.28515625" style="4" customWidth="1"/>
    <col min="8471" max="8471" width="15.7109375" style="4" customWidth="1"/>
    <col min="8472" max="8526" width="11.28515625" style="4" customWidth="1"/>
    <col min="8527" max="8711" width="11.28515625" style="4"/>
    <col min="8712" max="8712" width="38" style="4" customWidth="1"/>
    <col min="8713" max="8713" width="36.28515625" style="4" customWidth="1"/>
    <col min="8714" max="8714" width="43" style="4" customWidth="1"/>
    <col min="8715" max="8715" width="54.7109375" style="4" customWidth="1"/>
    <col min="8716" max="8716" width="43" style="4" customWidth="1"/>
    <col min="8717" max="8717" width="19.28515625" style="4" customWidth="1"/>
    <col min="8718" max="8718" width="17.28515625" style="4" customWidth="1"/>
    <col min="8719" max="8719" width="18.28515625" style="4" customWidth="1"/>
    <col min="8720" max="8720" width="17" style="4" customWidth="1"/>
    <col min="8721" max="8721" width="20.5703125" style="4" customWidth="1"/>
    <col min="8722" max="8722" width="12.28515625" style="4" customWidth="1"/>
    <col min="8723" max="8723" width="14.85546875" style="4" customWidth="1"/>
    <col min="8724" max="8725" width="13" style="4" customWidth="1"/>
    <col min="8726" max="8726" width="14.28515625" style="4" customWidth="1"/>
    <col min="8727" max="8727" width="15.7109375" style="4" customWidth="1"/>
    <col min="8728" max="8782" width="11.28515625" style="4" customWidth="1"/>
    <col min="8783" max="8967" width="11.28515625" style="4"/>
    <col min="8968" max="8968" width="38" style="4" customWidth="1"/>
    <col min="8969" max="8969" width="36.28515625" style="4" customWidth="1"/>
    <col min="8970" max="8970" width="43" style="4" customWidth="1"/>
    <col min="8971" max="8971" width="54.7109375" style="4" customWidth="1"/>
    <col min="8972" max="8972" width="43" style="4" customWidth="1"/>
    <col min="8973" max="8973" width="19.28515625" style="4" customWidth="1"/>
    <col min="8974" max="8974" width="17.28515625" style="4" customWidth="1"/>
    <col min="8975" max="8975" width="18.28515625" style="4" customWidth="1"/>
    <col min="8976" max="8976" width="17" style="4" customWidth="1"/>
    <col min="8977" max="8977" width="20.5703125" style="4" customWidth="1"/>
    <col min="8978" max="8978" width="12.28515625" style="4" customWidth="1"/>
    <col min="8979" max="8979" width="14.85546875" style="4" customWidth="1"/>
    <col min="8980" max="8981" width="13" style="4" customWidth="1"/>
    <col min="8982" max="8982" width="14.28515625" style="4" customWidth="1"/>
    <col min="8983" max="8983" width="15.7109375" style="4" customWidth="1"/>
    <col min="8984" max="9038" width="11.28515625" style="4" customWidth="1"/>
    <col min="9039" max="9223" width="11.28515625" style="4"/>
    <col min="9224" max="9224" width="38" style="4" customWidth="1"/>
    <col min="9225" max="9225" width="36.28515625" style="4" customWidth="1"/>
    <col min="9226" max="9226" width="43" style="4" customWidth="1"/>
    <col min="9227" max="9227" width="54.7109375" style="4" customWidth="1"/>
    <col min="9228" max="9228" width="43" style="4" customWidth="1"/>
    <col min="9229" max="9229" width="19.28515625" style="4" customWidth="1"/>
    <col min="9230" max="9230" width="17.28515625" style="4" customWidth="1"/>
    <col min="9231" max="9231" width="18.28515625" style="4" customWidth="1"/>
    <col min="9232" max="9232" width="17" style="4" customWidth="1"/>
    <col min="9233" max="9233" width="20.5703125" style="4" customWidth="1"/>
    <col min="9234" max="9234" width="12.28515625" style="4" customWidth="1"/>
    <col min="9235" max="9235" width="14.85546875" style="4" customWidth="1"/>
    <col min="9236" max="9237" width="13" style="4" customWidth="1"/>
    <col min="9238" max="9238" width="14.28515625" style="4" customWidth="1"/>
    <col min="9239" max="9239" width="15.7109375" style="4" customWidth="1"/>
    <col min="9240" max="9294" width="11.28515625" style="4" customWidth="1"/>
    <col min="9295" max="9479" width="11.28515625" style="4"/>
    <col min="9480" max="9480" width="38" style="4" customWidth="1"/>
    <col min="9481" max="9481" width="36.28515625" style="4" customWidth="1"/>
    <col min="9482" max="9482" width="43" style="4" customWidth="1"/>
    <col min="9483" max="9483" width="54.7109375" style="4" customWidth="1"/>
    <col min="9484" max="9484" width="43" style="4" customWidth="1"/>
    <col min="9485" max="9485" width="19.28515625" style="4" customWidth="1"/>
    <col min="9486" max="9486" width="17.28515625" style="4" customWidth="1"/>
    <col min="9487" max="9487" width="18.28515625" style="4" customWidth="1"/>
    <col min="9488" max="9488" width="17" style="4" customWidth="1"/>
    <col min="9489" max="9489" width="20.5703125" style="4" customWidth="1"/>
    <col min="9490" max="9490" width="12.28515625" style="4" customWidth="1"/>
    <col min="9491" max="9491" width="14.85546875" style="4" customWidth="1"/>
    <col min="9492" max="9493" width="13" style="4" customWidth="1"/>
    <col min="9494" max="9494" width="14.28515625" style="4" customWidth="1"/>
    <col min="9495" max="9495" width="15.7109375" style="4" customWidth="1"/>
    <col min="9496" max="9550" width="11.28515625" style="4" customWidth="1"/>
    <col min="9551" max="9735" width="11.28515625" style="4"/>
    <col min="9736" max="9736" width="38" style="4" customWidth="1"/>
    <col min="9737" max="9737" width="36.28515625" style="4" customWidth="1"/>
    <col min="9738" max="9738" width="43" style="4" customWidth="1"/>
    <col min="9739" max="9739" width="54.7109375" style="4" customWidth="1"/>
    <col min="9740" max="9740" width="43" style="4" customWidth="1"/>
    <col min="9741" max="9741" width="19.28515625" style="4" customWidth="1"/>
    <col min="9742" max="9742" width="17.28515625" style="4" customWidth="1"/>
    <col min="9743" max="9743" width="18.28515625" style="4" customWidth="1"/>
    <col min="9744" max="9744" width="17" style="4" customWidth="1"/>
    <col min="9745" max="9745" width="20.5703125" style="4" customWidth="1"/>
    <col min="9746" max="9746" width="12.28515625" style="4" customWidth="1"/>
    <col min="9747" max="9747" width="14.85546875" style="4" customWidth="1"/>
    <col min="9748" max="9749" width="13" style="4" customWidth="1"/>
    <col min="9750" max="9750" width="14.28515625" style="4" customWidth="1"/>
    <col min="9751" max="9751" width="15.7109375" style="4" customWidth="1"/>
    <col min="9752" max="9806" width="11.28515625" style="4" customWidth="1"/>
    <col min="9807" max="9991" width="11.28515625" style="4"/>
    <col min="9992" max="9992" width="38" style="4" customWidth="1"/>
    <col min="9993" max="9993" width="36.28515625" style="4" customWidth="1"/>
    <col min="9994" max="9994" width="43" style="4" customWidth="1"/>
    <col min="9995" max="9995" width="54.7109375" style="4" customWidth="1"/>
    <col min="9996" max="9996" width="43" style="4" customWidth="1"/>
    <col min="9997" max="9997" width="19.28515625" style="4" customWidth="1"/>
    <col min="9998" max="9998" width="17.28515625" style="4" customWidth="1"/>
    <col min="9999" max="9999" width="18.28515625" style="4" customWidth="1"/>
    <col min="10000" max="10000" width="17" style="4" customWidth="1"/>
    <col min="10001" max="10001" width="20.5703125" style="4" customWidth="1"/>
    <col min="10002" max="10002" width="12.28515625" style="4" customWidth="1"/>
    <col min="10003" max="10003" width="14.85546875" style="4" customWidth="1"/>
    <col min="10004" max="10005" width="13" style="4" customWidth="1"/>
    <col min="10006" max="10006" width="14.28515625" style="4" customWidth="1"/>
    <col min="10007" max="10007" width="15.7109375" style="4" customWidth="1"/>
    <col min="10008" max="10062" width="11.28515625" style="4" customWidth="1"/>
    <col min="10063" max="10247" width="11.28515625" style="4"/>
    <col min="10248" max="10248" width="38" style="4" customWidth="1"/>
    <col min="10249" max="10249" width="36.28515625" style="4" customWidth="1"/>
    <col min="10250" max="10250" width="43" style="4" customWidth="1"/>
    <col min="10251" max="10251" width="54.7109375" style="4" customWidth="1"/>
    <col min="10252" max="10252" width="43" style="4" customWidth="1"/>
    <col min="10253" max="10253" width="19.28515625" style="4" customWidth="1"/>
    <col min="10254" max="10254" width="17.28515625" style="4" customWidth="1"/>
    <col min="10255" max="10255" width="18.28515625" style="4" customWidth="1"/>
    <col min="10256" max="10256" width="17" style="4" customWidth="1"/>
    <col min="10257" max="10257" width="20.5703125" style="4" customWidth="1"/>
    <col min="10258" max="10258" width="12.28515625" style="4" customWidth="1"/>
    <col min="10259" max="10259" width="14.85546875" style="4" customWidth="1"/>
    <col min="10260" max="10261" width="13" style="4" customWidth="1"/>
    <col min="10262" max="10262" width="14.28515625" style="4" customWidth="1"/>
    <col min="10263" max="10263" width="15.7109375" style="4" customWidth="1"/>
    <col min="10264" max="10318" width="11.28515625" style="4" customWidth="1"/>
    <col min="10319" max="10503" width="11.28515625" style="4"/>
    <col min="10504" max="10504" width="38" style="4" customWidth="1"/>
    <col min="10505" max="10505" width="36.28515625" style="4" customWidth="1"/>
    <col min="10506" max="10506" width="43" style="4" customWidth="1"/>
    <col min="10507" max="10507" width="54.7109375" style="4" customWidth="1"/>
    <col min="10508" max="10508" width="43" style="4" customWidth="1"/>
    <col min="10509" max="10509" width="19.28515625" style="4" customWidth="1"/>
    <col min="10510" max="10510" width="17.28515625" style="4" customWidth="1"/>
    <col min="10511" max="10511" width="18.28515625" style="4" customWidth="1"/>
    <col min="10512" max="10512" width="17" style="4" customWidth="1"/>
    <col min="10513" max="10513" width="20.5703125" style="4" customWidth="1"/>
    <col min="10514" max="10514" width="12.28515625" style="4" customWidth="1"/>
    <col min="10515" max="10515" width="14.85546875" style="4" customWidth="1"/>
    <col min="10516" max="10517" width="13" style="4" customWidth="1"/>
    <col min="10518" max="10518" width="14.28515625" style="4" customWidth="1"/>
    <col min="10519" max="10519" width="15.7109375" style="4" customWidth="1"/>
    <col min="10520" max="10574" width="11.28515625" style="4" customWidth="1"/>
    <col min="10575" max="10759" width="11.28515625" style="4"/>
    <col min="10760" max="10760" width="38" style="4" customWidth="1"/>
    <col min="10761" max="10761" width="36.28515625" style="4" customWidth="1"/>
    <col min="10762" max="10762" width="43" style="4" customWidth="1"/>
    <col min="10763" max="10763" width="54.7109375" style="4" customWidth="1"/>
    <col min="10764" max="10764" width="43" style="4" customWidth="1"/>
    <col min="10765" max="10765" width="19.28515625" style="4" customWidth="1"/>
    <col min="10766" max="10766" width="17.28515625" style="4" customWidth="1"/>
    <col min="10767" max="10767" width="18.28515625" style="4" customWidth="1"/>
    <col min="10768" max="10768" width="17" style="4" customWidth="1"/>
    <col min="10769" max="10769" width="20.5703125" style="4" customWidth="1"/>
    <col min="10770" max="10770" width="12.28515625" style="4" customWidth="1"/>
    <col min="10771" max="10771" width="14.85546875" style="4" customWidth="1"/>
    <col min="10772" max="10773" width="13" style="4" customWidth="1"/>
    <col min="10774" max="10774" width="14.28515625" style="4" customWidth="1"/>
    <col min="10775" max="10775" width="15.7109375" style="4" customWidth="1"/>
    <col min="10776" max="10830" width="11.28515625" style="4" customWidth="1"/>
    <col min="10831" max="11015" width="11.28515625" style="4"/>
    <col min="11016" max="11016" width="38" style="4" customWidth="1"/>
    <col min="11017" max="11017" width="36.28515625" style="4" customWidth="1"/>
    <col min="11018" max="11018" width="43" style="4" customWidth="1"/>
    <col min="11019" max="11019" width="54.7109375" style="4" customWidth="1"/>
    <col min="11020" max="11020" width="43" style="4" customWidth="1"/>
    <col min="11021" max="11021" width="19.28515625" style="4" customWidth="1"/>
    <col min="11022" max="11022" width="17.28515625" style="4" customWidth="1"/>
    <col min="11023" max="11023" width="18.28515625" style="4" customWidth="1"/>
    <col min="11024" max="11024" width="17" style="4" customWidth="1"/>
    <col min="11025" max="11025" width="20.5703125" style="4" customWidth="1"/>
    <col min="11026" max="11026" width="12.28515625" style="4" customWidth="1"/>
    <col min="11027" max="11027" width="14.85546875" style="4" customWidth="1"/>
    <col min="11028" max="11029" width="13" style="4" customWidth="1"/>
    <col min="11030" max="11030" width="14.28515625" style="4" customWidth="1"/>
    <col min="11031" max="11031" width="15.7109375" style="4" customWidth="1"/>
    <col min="11032" max="11086" width="11.28515625" style="4" customWidth="1"/>
    <col min="11087" max="11271" width="11.28515625" style="4"/>
    <col min="11272" max="11272" width="38" style="4" customWidth="1"/>
    <col min="11273" max="11273" width="36.28515625" style="4" customWidth="1"/>
    <col min="11274" max="11274" width="43" style="4" customWidth="1"/>
    <col min="11275" max="11275" width="54.7109375" style="4" customWidth="1"/>
    <col min="11276" max="11276" width="43" style="4" customWidth="1"/>
    <col min="11277" max="11277" width="19.28515625" style="4" customWidth="1"/>
    <col min="11278" max="11278" width="17.28515625" style="4" customWidth="1"/>
    <col min="11279" max="11279" width="18.28515625" style="4" customWidth="1"/>
    <col min="11280" max="11280" width="17" style="4" customWidth="1"/>
    <col min="11281" max="11281" width="20.5703125" style="4" customWidth="1"/>
    <col min="11282" max="11282" width="12.28515625" style="4" customWidth="1"/>
    <col min="11283" max="11283" width="14.85546875" style="4" customWidth="1"/>
    <col min="11284" max="11285" width="13" style="4" customWidth="1"/>
    <col min="11286" max="11286" width="14.28515625" style="4" customWidth="1"/>
    <col min="11287" max="11287" width="15.7109375" style="4" customWidth="1"/>
    <col min="11288" max="11342" width="11.28515625" style="4" customWidth="1"/>
    <col min="11343" max="11527" width="11.28515625" style="4"/>
    <col min="11528" max="11528" width="38" style="4" customWidth="1"/>
    <col min="11529" max="11529" width="36.28515625" style="4" customWidth="1"/>
    <col min="11530" max="11530" width="43" style="4" customWidth="1"/>
    <col min="11531" max="11531" width="54.7109375" style="4" customWidth="1"/>
    <col min="11532" max="11532" width="43" style="4" customWidth="1"/>
    <col min="11533" max="11533" width="19.28515625" style="4" customWidth="1"/>
    <col min="11534" max="11534" width="17.28515625" style="4" customWidth="1"/>
    <col min="11535" max="11535" width="18.28515625" style="4" customWidth="1"/>
    <col min="11536" max="11536" width="17" style="4" customWidth="1"/>
    <col min="11537" max="11537" width="20.5703125" style="4" customWidth="1"/>
    <col min="11538" max="11538" width="12.28515625" style="4" customWidth="1"/>
    <col min="11539" max="11539" width="14.85546875" style="4" customWidth="1"/>
    <col min="11540" max="11541" width="13" style="4" customWidth="1"/>
    <col min="11542" max="11542" width="14.28515625" style="4" customWidth="1"/>
    <col min="11543" max="11543" width="15.7109375" style="4" customWidth="1"/>
    <col min="11544" max="11598" width="11.28515625" style="4" customWidth="1"/>
    <col min="11599" max="11783" width="11.28515625" style="4"/>
    <col min="11784" max="11784" width="38" style="4" customWidth="1"/>
    <col min="11785" max="11785" width="36.28515625" style="4" customWidth="1"/>
    <col min="11786" max="11786" width="43" style="4" customWidth="1"/>
    <col min="11787" max="11787" width="54.7109375" style="4" customWidth="1"/>
    <col min="11788" max="11788" width="43" style="4" customWidth="1"/>
    <col min="11789" max="11789" width="19.28515625" style="4" customWidth="1"/>
    <col min="11790" max="11790" width="17.28515625" style="4" customWidth="1"/>
    <col min="11791" max="11791" width="18.28515625" style="4" customWidth="1"/>
    <col min="11792" max="11792" width="17" style="4" customWidth="1"/>
    <col min="11793" max="11793" width="20.5703125" style="4" customWidth="1"/>
    <col min="11794" max="11794" width="12.28515625" style="4" customWidth="1"/>
    <col min="11795" max="11795" width="14.85546875" style="4" customWidth="1"/>
    <col min="11796" max="11797" width="13" style="4" customWidth="1"/>
    <col min="11798" max="11798" width="14.28515625" style="4" customWidth="1"/>
    <col min="11799" max="11799" width="15.7109375" style="4" customWidth="1"/>
    <col min="11800" max="11854" width="11.28515625" style="4" customWidth="1"/>
    <col min="11855" max="12039" width="11.28515625" style="4"/>
    <col min="12040" max="12040" width="38" style="4" customWidth="1"/>
    <col min="12041" max="12041" width="36.28515625" style="4" customWidth="1"/>
    <col min="12042" max="12042" width="43" style="4" customWidth="1"/>
    <col min="12043" max="12043" width="54.7109375" style="4" customWidth="1"/>
    <col min="12044" max="12044" width="43" style="4" customWidth="1"/>
    <col min="12045" max="12045" width="19.28515625" style="4" customWidth="1"/>
    <col min="12046" max="12046" width="17.28515625" style="4" customWidth="1"/>
    <col min="12047" max="12047" width="18.28515625" style="4" customWidth="1"/>
    <col min="12048" max="12048" width="17" style="4" customWidth="1"/>
    <col min="12049" max="12049" width="20.5703125" style="4" customWidth="1"/>
    <col min="12050" max="12050" width="12.28515625" style="4" customWidth="1"/>
    <col min="12051" max="12051" width="14.85546875" style="4" customWidth="1"/>
    <col min="12052" max="12053" width="13" style="4" customWidth="1"/>
    <col min="12054" max="12054" width="14.28515625" style="4" customWidth="1"/>
    <col min="12055" max="12055" width="15.7109375" style="4" customWidth="1"/>
    <col min="12056" max="12110" width="11.28515625" style="4" customWidth="1"/>
    <col min="12111" max="12295" width="11.28515625" style="4"/>
    <col min="12296" max="12296" width="38" style="4" customWidth="1"/>
    <col min="12297" max="12297" width="36.28515625" style="4" customWidth="1"/>
    <col min="12298" max="12298" width="43" style="4" customWidth="1"/>
    <col min="12299" max="12299" width="54.7109375" style="4" customWidth="1"/>
    <col min="12300" max="12300" width="43" style="4" customWidth="1"/>
    <col min="12301" max="12301" width="19.28515625" style="4" customWidth="1"/>
    <col min="12302" max="12302" width="17.28515625" style="4" customWidth="1"/>
    <col min="12303" max="12303" width="18.28515625" style="4" customWidth="1"/>
    <col min="12304" max="12304" width="17" style="4" customWidth="1"/>
    <col min="12305" max="12305" width="20.5703125" style="4" customWidth="1"/>
    <col min="12306" max="12306" width="12.28515625" style="4" customWidth="1"/>
    <col min="12307" max="12307" width="14.85546875" style="4" customWidth="1"/>
    <col min="12308" max="12309" width="13" style="4" customWidth="1"/>
    <col min="12310" max="12310" width="14.28515625" style="4" customWidth="1"/>
    <col min="12311" max="12311" width="15.7109375" style="4" customWidth="1"/>
    <col min="12312" max="12366" width="11.28515625" style="4" customWidth="1"/>
    <col min="12367" max="12551" width="11.28515625" style="4"/>
    <col min="12552" max="12552" width="38" style="4" customWidth="1"/>
    <col min="12553" max="12553" width="36.28515625" style="4" customWidth="1"/>
    <col min="12554" max="12554" width="43" style="4" customWidth="1"/>
    <col min="12555" max="12555" width="54.7109375" style="4" customWidth="1"/>
    <col min="12556" max="12556" width="43" style="4" customWidth="1"/>
    <col min="12557" max="12557" width="19.28515625" style="4" customWidth="1"/>
    <col min="12558" max="12558" width="17.28515625" style="4" customWidth="1"/>
    <col min="12559" max="12559" width="18.28515625" style="4" customWidth="1"/>
    <col min="12560" max="12560" width="17" style="4" customWidth="1"/>
    <col min="12561" max="12561" width="20.5703125" style="4" customWidth="1"/>
    <col min="12562" max="12562" width="12.28515625" style="4" customWidth="1"/>
    <col min="12563" max="12563" width="14.85546875" style="4" customWidth="1"/>
    <col min="12564" max="12565" width="13" style="4" customWidth="1"/>
    <col min="12566" max="12566" width="14.28515625" style="4" customWidth="1"/>
    <col min="12567" max="12567" width="15.7109375" style="4" customWidth="1"/>
    <col min="12568" max="12622" width="11.28515625" style="4" customWidth="1"/>
    <col min="12623" max="12807" width="11.28515625" style="4"/>
    <col min="12808" max="12808" width="38" style="4" customWidth="1"/>
    <col min="12809" max="12809" width="36.28515625" style="4" customWidth="1"/>
    <col min="12810" max="12810" width="43" style="4" customWidth="1"/>
    <col min="12811" max="12811" width="54.7109375" style="4" customWidth="1"/>
    <col min="12812" max="12812" width="43" style="4" customWidth="1"/>
    <col min="12813" max="12813" width="19.28515625" style="4" customWidth="1"/>
    <col min="12814" max="12814" width="17.28515625" style="4" customWidth="1"/>
    <col min="12815" max="12815" width="18.28515625" style="4" customWidth="1"/>
    <col min="12816" max="12816" width="17" style="4" customWidth="1"/>
    <col min="12817" max="12817" width="20.5703125" style="4" customWidth="1"/>
    <col min="12818" max="12818" width="12.28515625" style="4" customWidth="1"/>
    <col min="12819" max="12819" width="14.85546875" style="4" customWidth="1"/>
    <col min="12820" max="12821" width="13" style="4" customWidth="1"/>
    <col min="12822" max="12822" width="14.28515625" style="4" customWidth="1"/>
    <col min="12823" max="12823" width="15.7109375" style="4" customWidth="1"/>
    <col min="12824" max="12878" width="11.28515625" style="4" customWidth="1"/>
    <col min="12879" max="13063" width="11.28515625" style="4"/>
    <col min="13064" max="13064" width="38" style="4" customWidth="1"/>
    <col min="13065" max="13065" width="36.28515625" style="4" customWidth="1"/>
    <col min="13066" max="13066" width="43" style="4" customWidth="1"/>
    <col min="13067" max="13067" width="54.7109375" style="4" customWidth="1"/>
    <col min="13068" max="13068" width="43" style="4" customWidth="1"/>
    <col min="13069" max="13069" width="19.28515625" style="4" customWidth="1"/>
    <col min="13070" max="13070" width="17.28515625" style="4" customWidth="1"/>
    <col min="13071" max="13071" width="18.28515625" style="4" customWidth="1"/>
    <col min="13072" max="13072" width="17" style="4" customWidth="1"/>
    <col min="13073" max="13073" width="20.5703125" style="4" customWidth="1"/>
    <col min="13074" max="13074" width="12.28515625" style="4" customWidth="1"/>
    <col min="13075" max="13075" width="14.85546875" style="4" customWidth="1"/>
    <col min="13076" max="13077" width="13" style="4" customWidth="1"/>
    <col min="13078" max="13078" width="14.28515625" style="4" customWidth="1"/>
    <col min="13079" max="13079" width="15.7109375" style="4" customWidth="1"/>
    <col min="13080" max="13134" width="11.28515625" style="4" customWidth="1"/>
    <col min="13135" max="13319" width="11.28515625" style="4"/>
    <col min="13320" max="13320" width="38" style="4" customWidth="1"/>
    <col min="13321" max="13321" width="36.28515625" style="4" customWidth="1"/>
    <col min="13322" max="13322" width="43" style="4" customWidth="1"/>
    <col min="13323" max="13323" width="54.7109375" style="4" customWidth="1"/>
    <col min="13324" max="13324" width="43" style="4" customWidth="1"/>
    <col min="13325" max="13325" width="19.28515625" style="4" customWidth="1"/>
    <col min="13326" max="13326" width="17.28515625" style="4" customWidth="1"/>
    <col min="13327" max="13327" width="18.28515625" style="4" customWidth="1"/>
    <col min="13328" max="13328" width="17" style="4" customWidth="1"/>
    <col min="13329" max="13329" width="20.5703125" style="4" customWidth="1"/>
    <col min="13330" max="13330" width="12.28515625" style="4" customWidth="1"/>
    <col min="13331" max="13331" width="14.85546875" style="4" customWidth="1"/>
    <col min="13332" max="13333" width="13" style="4" customWidth="1"/>
    <col min="13334" max="13334" width="14.28515625" style="4" customWidth="1"/>
    <col min="13335" max="13335" width="15.7109375" style="4" customWidth="1"/>
    <col min="13336" max="13390" width="11.28515625" style="4" customWidth="1"/>
    <col min="13391" max="13575" width="11.28515625" style="4"/>
    <col min="13576" max="13576" width="38" style="4" customWidth="1"/>
    <col min="13577" max="13577" width="36.28515625" style="4" customWidth="1"/>
    <col min="13578" max="13578" width="43" style="4" customWidth="1"/>
    <col min="13579" max="13579" width="54.7109375" style="4" customWidth="1"/>
    <col min="13580" max="13580" width="43" style="4" customWidth="1"/>
    <col min="13581" max="13581" width="19.28515625" style="4" customWidth="1"/>
    <col min="13582" max="13582" width="17.28515625" style="4" customWidth="1"/>
    <col min="13583" max="13583" width="18.28515625" style="4" customWidth="1"/>
    <col min="13584" max="13584" width="17" style="4" customWidth="1"/>
    <col min="13585" max="13585" width="20.5703125" style="4" customWidth="1"/>
    <col min="13586" max="13586" width="12.28515625" style="4" customWidth="1"/>
    <col min="13587" max="13587" width="14.85546875" style="4" customWidth="1"/>
    <col min="13588" max="13589" width="13" style="4" customWidth="1"/>
    <col min="13590" max="13590" width="14.28515625" style="4" customWidth="1"/>
    <col min="13591" max="13591" width="15.7109375" style="4" customWidth="1"/>
    <col min="13592" max="13646" width="11.28515625" style="4" customWidth="1"/>
    <col min="13647" max="13831" width="11.28515625" style="4"/>
    <col min="13832" max="13832" width="38" style="4" customWidth="1"/>
    <col min="13833" max="13833" width="36.28515625" style="4" customWidth="1"/>
    <col min="13834" max="13834" width="43" style="4" customWidth="1"/>
    <col min="13835" max="13835" width="54.7109375" style="4" customWidth="1"/>
    <col min="13836" max="13836" width="43" style="4" customWidth="1"/>
    <col min="13837" max="13837" width="19.28515625" style="4" customWidth="1"/>
    <col min="13838" max="13838" width="17.28515625" style="4" customWidth="1"/>
    <col min="13839" max="13839" width="18.28515625" style="4" customWidth="1"/>
    <col min="13840" max="13840" width="17" style="4" customWidth="1"/>
    <col min="13841" max="13841" width="20.5703125" style="4" customWidth="1"/>
    <col min="13842" max="13842" width="12.28515625" style="4" customWidth="1"/>
    <col min="13843" max="13843" width="14.85546875" style="4" customWidth="1"/>
    <col min="13844" max="13845" width="13" style="4" customWidth="1"/>
    <col min="13846" max="13846" width="14.28515625" style="4" customWidth="1"/>
    <col min="13847" max="13847" width="15.7109375" style="4" customWidth="1"/>
    <col min="13848" max="13902" width="11.28515625" style="4" customWidth="1"/>
    <col min="13903" max="14087" width="11.28515625" style="4"/>
    <col min="14088" max="14088" width="38" style="4" customWidth="1"/>
    <col min="14089" max="14089" width="36.28515625" style="4" customWidth="1"/>
    <col min="14090" max="14090" width="43" style="4" customWidth="1"/>
    <col min="14091" max="14091" width="54.7109375" style="4" customWidth="1"/>
    <col min="14092" max="14092" width="43" style="4" customWidth="1"/>
    <col min="14093" max="14093" width="19.28515625" style="4" customWidth="1"/>
    <col min="14094" max="14094" width="17.28515625" style="4" customWidth="1"/>
    <col min="14095" max="14095" width="18.28515625" style="4" customWidth="1"/>
    <col min="14096" max="14096" width="17" style="4" customWidth="1"/>
    <col min="14097" max="14097" width="20.5703125" style="4" customWidth="1"/>
    <col min="14098" max="14098" width="12.28515625" style="4" customWidth="1"/>
    <col min="14099" max="14099" width="14.85546875" style="4" customWidth="1"/>
    <col min="14100" max="14101" width="13" style="4" customWidth="1"/>
    <col min="14102" max="14102" width="14.28515625" style="4" customWidth="1"/>
    <col min="14103" max="14103" width="15.7109375" style="4" customWidth="1"/>
    <col min="14104" max="14158" width="11.28515625" style="4" customWidth="1"/>
    <col min="14159" max="14343" width="11.28515625" style="4"/>
    <col min="14344" max="14344" width="38" style="4" customWidth="1"/>
    <col min="14345" max="14345" width="36.28515625" style="4" customWidth="1"/>
    <col min="14346" max="14346" width="43" style="4" customWidth="1"/>
    <col min="14347" max="14347" width="54.7109375" style="4" customWidth="1"/>
    <col min="14348" max="14348" width="43" style="4" customWidth="1"/>
    <col min="14349" max="14349" width="19.28515625" style="4" customWidth="1"/>
    <col min="14350" max="14350" width="17.28515625" style="4" customWidth="1"/>
    <col min="14351" max="14351" width="18.28515625" style="4" customWidth="1"/>
    <col min="14352" max="14352" width="17" style="4" customWidth="1"/>
    <col min="14353" max="14353" width="20.5703125" style="4" customWidth="1"/>
    <col min="14354" max="14354" width="12.28515625" style="4" customWidth="1"/>
    <col min="14355" max="14355" width="14.85546875" style="4" customWidth="1"/>
    <col min="14356" max="14357" width="13" style="4" customWidth="1"/>
    <col min="14358" max="14358" width="14.28515625" style="4" customWidth="1"/>
    <col min="14359" max="14359" width="15.7109375" style="4" customWidth="1"/>
    <col min="14360" max="14414" width="11.28515625" style="4" customWidth="1"/>
    <col min="14415" max="14599" width="11.28515625" style="4"/>
    <col min="14600" max="14600" width="38" style="4" customWidth="1"/>
    <col min="14601" max="14601" width="36.28515625" style="4" customWidth="1"/>
    <col min="14602" max="14602" width="43" style="4" customWidth="1"/>
    <col min="14603" max="14603" width="54.7109375" style="4" customWidth="1"/>
    <col min="14604" max="14604" width="43" style="4" customWidth="1"/>
    <col min="14605" max="14605" width="19.28515625" style="4" customWidth="1"/>
    <col min="14606" max="14606" width="17.28515625" style="4" customWidth="1"/>
    <col min="14607" max="14607" width="18.28515625" style="4" customWidth="1"/>
    <col min="14608" max="14608" width="17" style="4" customWidth="1"/>
    <col min="14609" max="14609" width="20.5703125" style="4" customWidth="1"/>
    <col min="14610" max="14610" width="12.28515625" style="4" customWidth="1"/>
    <col min="14611" max="14611" width="14.85546875" style="4" customWidth="1"/>
    <col min="14612" max="14613" width="13" style="4" customWidth="1"/>
    <col min="14614" max="14614" width="14.28515625" style="4" customWidth="1"/>
    <col min="14615" max="14615" width="15.7109375" style="4" customWidth="1"/>
    <col min="14616" max="14670" width="11.28515625" style="4" customWidth="1"/>
    <col min="14671" max="14855" width="11.28515625" style="4"/>
    <col min="14856" max="14856" width="38" style="4" customWidth="1"/>
    <col min="14857" max="14857" width="36.28515625" style="4" customWidth="1"/>
    <col min="14858" max="14858" width="43" style="4" customWidth="1"/>
    <col min="14859" max="14859" width="54.7109375" style="4" customWidth="1"/>
    <col min="14860" max="14860" width="43" style="4" customWidth="1"/>
    <col min="14861" max="14861" width="19.28515625" style="4" customWidth="1"/>
    <col min="14862" max="14862" width="17.28515625" style="4" customWidth="1"/>
    <col min="14863" max="14863" width="18.28515625" style="4" customWidth="1"/>
    <col min="14864" max="14864" width="17" style="4" customWidth="1"/>
    <col min="14865" max="14865" width="20.5703125" style="4" customWidth="1"/>
    <col min="14866" max="14866" width="12.28515625" style="4" customWidth="1"/>
    <col min="14867" max="14867" width="14.85546875" style="4" customWidth="1"/>
    <col min="14868" max="14869" width="13" style="4" customWidth="1"/>
    <col min="14870" max="14870" width="14.28515625" style="4" customWidth="1"/>
    <col min="14871" max="14871" width="15.7109375" style="4" customWidth="1"/>
    <col min="14872" max="14926" width="11.28515625" style="4" customWidth="1"/>
    <col min="14927" max="15111" width="11.28515625" style="4"/>
    <col min="15112" max="15112" width="38" style="4" customWidth="1"/>
    <col min="15113" max="15113" width="36.28515625" style="4" customWidth="1"/>
    <col min="15114" max="15114" width="43" style="4" customWidth="1"/>
    <col min="15115" max="15115" width="54.7109375" style="4" customWidth="1"/>
    <col min="15116" max="15116" width="43" style="4" customWidth="1"/>
    <col min="15117" max="15117" width="19.28515625" style="4" customWidth="1"/>
    <col min="15118" max="15118" width="17.28515625" style="4" customWidth="1"/>
    <col min="15119" max="15119" width="18.28515625" style="4" customWidth="1"/>
    <col min="15120" max="15120" width="17" style="4" customWidth="1"/>
    <col min="15121" max="15121" width="20.5703125" style="4" customWidth="1"/>
    <col min="15122" max="15122" width="12.28515625" style="4" customWidth="1"/>
    <col min="15123" max="15123" width="14.85546875" style="4" customWidth="1"/>
    <col min="15124" max="15125" width="13" style="4" customWidth="1"/>
    <col min="15126" max="15126" width="14.28515625" style="4" customWidth="1"/>
    <col min="15127" max="15127" width="15.7109375" style="4" customWidth="1"/>
    <col min="15128" max="15182" width="11.28515625" style="4" customWidth="1"/>
    <col min="15183" max="15367" width="11.28515625" style="4"/>
    <col min="15368" max="15368" width="38" style="4" customWidth="1"/>
    <col min="15369" max="15369" width="36.28515625" style="4" customWidth="1"/>
    <col min="15370" max="15370" width="43" style="4" customWidth="1"/>
    <col min="15371" max="15371" width="54.7109375" style="4" customWidth="1"/>
    <col min="15372" max="15372" width="43" style="4" customWidth="1"/>
    <col min="15373" max="15373" width="19.28515625" style="4" customWidth="1"/>
    <col min="15374" max="15374" width="17.28515625" style="4" customWidth="1"/>
    <col min="15375" max="15375" width="18.28515625" style="4" customWidth="1"/>
    <col min="15376" max="15376" width="17" style="4" customWidth="1"/>
    <col min="15377" max="15377" width="20.5703125" style="4" customWidth="1"/>
    <col min="15378" max="15378" width="12.28515625" style="4" customWidth="1"/>
    <col min="15379" max="15379" width="14.85546875" style="4" customWidth="1"/>
    <col min="15380" max="15381" width="13" style="4" customWidth="1"/>
    <col min="15382" max="15382" width="14.28515625" style="4" customWidth="1"/>
    <col min="15383" max="15383" width="15.7109375" style="4" customWidth="1"/>
    <col min="15384" max="15438" width="11.28515625" style="4" customWidth="1"/>
    <col min="15439" max="15623" width="11.28515625" style="4"/>
    <col min="15624" max="15624" width="38" style="4" customWidth="1"/>
    <col min="15625" max="15625" width="36.28515625" style="4" customWidth="1"/>
    <col min="15626" max="15626" width="43" style="4" customWidth="1"/>
    <col min="15627" max="15627" width="54.7109375" style="4" customWidth="1"/>
    <col min="15628" max="15628" width="43" style="4" customWidth="1"/>
    <col min="15629" max="15629" width="19.28515625" style="4" customWidth="1"/>
    <col min="15630" max="15630" width="17.28515625" style="4" customWidth="1"/>
    <col min="15631" max="15631" width="18.28515625" style="4" customWidth="1"/>
    <col min="15632" max="15632" width="17" style="4" customWidth="1"/>
    <col min="15633" max="15633" width="20.5703125" style="4" customWidth="1"/>
    <col min="15634" max="15634" width="12.28515625" style="4" customWidth="1"/>
    <col min="15635" max="15635" width="14.85546875" style="4" customWidth="1"/>
    <col min="15636" max="15637" width="13" style="4" customWidth="1"/>
    <col min="15638" max="15638" width="14.28515625" style="4" customWidth="1"/>
    <col min="15639" max="15639" width="15.7109375" style="4" customWidth="1"/>
    <col min="15640" max="15694" width="11.28515625" style="4" customWidth="1"/>
    <col min="15695" max="15879" width="11.28515625" style="4"/>
    <col min="15880" max="15880" width="38" style="4" customWidth="1"/>
    <col min="15881" max="15881" width="36.28515625" style="4" customWidth="1"/>
    <col min="15882" max="15882" width="43" style="4" customWidth="1"/>
    <col min="15883" max="15883" width="54.7109375" style="4" customWidth="1"/>
    <col min="15884" max="15884" width="43" style="4" customWidth="1"/>
    <col min="15885" max="15885" width="19.28515625" style="4" customWidth="1"/>
    <col min="15886" max="15886" width="17.28515625" style="4" customWidth="1"/>
    <col min="15887" max="15887" width="18.28515625" style="4" customWidth="1"/>
    <col min="15888" max="15888" width="17" style="4" customWidth="1"/>
    <col min="15889" max="15889" width="20.5703125" style="4" customWidth="1"/>
    <col min="15890" max="15890" width="12.28515625" style="4" customWidth="1"/>
    <col min="15891" max="15891" width="14.85546875" style="4" customWidth="1"/>
    <col min="15892" max="15893" width="13" style="4" customWidth="1"/>
    <col min="15894" max="15894" width="14.28515625" style="4" customWidth="1"/>
    <col min="15895" max="15895" width="15.7109375" style="4" customWidth="1"/>
    <col min="15896" max="15950" width="11.28515625" style="4" customWidth="1"/>
    <col min="15951" max="16135" width="11.28515625" style="4"/>
    <col min="16136" max="16136" width="38" style="4" customWidth="1"/>
    <col min="16137" max="16137" width="36.28515625" style="4" customWidth="1"/>
    <col min="16138" max="16138" width="43" style="4" customWidth="1"/>
    <col min="16139" max="16139" width="54.7109375" style="4" customWidth="1"/>
    <col min="16140" max="16140" width="43" style="4" customWidth="1"/>
    <col min="16141" max="16141" width="19.28515625" style="4" customWidth="1"/>
    <col min="16142" max="16142" width="17.28515625" style="4" customWidth="1"/>
    <col min="16143" max="16143" width="18.28515625" style="4" customWidth="1"/>
    <col min="16144" max="16144" width="17" style="4" customWidth="1"/>
    <col min="16145" max="16145" width="20.5703125" style="4" customWidth="1"/>
    <col min="16146" max="16146" width="12.28515625" style="4" customWidth="1"/>
    <col min="16147" max="16147" width="14.85546875" style="4" customWidth="1"/>
    <col min="16148" max="16149" width="13" style="4" customWidth="1"/>
    <col min="16150" max="16150" width="14.28515625" style="4" customWidth="1"/>
    <col min="16151" max="16151" width="15.7109375" style="4" customWidth="1"/>
    <col min="16152" max="16206" width="11.28515625" style="4" customWidth="1"/>
    <col min="16207" max="16384" width="11.28515625" style="4"/>
  </cols>
  <sheetData>
    <row r="1" spans="2:78" ht="18.75" customHeight="1" x14ac:dyDescent="0.25">
      <c r="B1" s="286" t="s">
        <v>54</v>
      </c>
      <c r="C1" s="287"/>
      <c r="D1" s="287"/>
      <c r="E1" s="287"/>
      <c r="F1" s="287"/>
      <c r="G1" s="287"/>
      <c r="H1" s="287"/>
      <c r="I1" s="287"/>
      <c r="J1" s="287"/>
      <c r="K1" s="287"/>
      <c r="L1" s="287"/>
      <c r="M1" s="287"/>
      <c r="N1" s="287"/>
      <c r="O1" s="287"/>
      <c r="P1" s="287"/>
      <c r="Q1" s="287"/>
      <c r="R1" s="287"/>
      <c r="S1" s="288"/>
      <c r="T1" s="36"/>
      <c r="U1" s="2"/>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2:78" ht="18.75" customHeight="1" x14ac:dyDescent="0.25">
      <c r="B2" s="289"/>
      <c r="C2" s="290"/>
      <c r="D2" s="290"/>
      <c r="E2" s="290"/>
      <c r="F2" s="290"/>
      <c r="G2" s="290"/>
      <c r="H2" s="290"/>
      <c r="I2" s="290"/>
      <c r="J2" s="290"/>
      <c r="K2" s="290"/>
      <c r="L2" s="290"/>
      <c r="M2" s="290"/>
      <c r="N2" s="290"/>
      <c r="O2" s="290"/>
      <c r="P2" s="290"/>
      <c r="Q2" s="290"/>
      <c r="R2" s="290"/>
      <c r="S2" s="291"/>
      <c r="T2" s="36"/>
      <c r="U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2:78" ht="18.75" customHeight="1" x14ac:dyDescent="0.25">
      <c r="B3" s="289"/>
      <c r="C3" s="290"/>
      <c r="D3" s="290"/>
      <c r="E3" s="290"/>
      <c r="F3" s="290"/>
      <c r="G3" s="290"/>
      <c r="H3" s="290"/>
      <c r="I3" s="290"/>
      <c r="J3" s="290"/>
      <c r="K3" s="290"/>
      <c r="L3" s="290"/>
      <c r="M3" s="290"/>
      <c r="N3" s="290"/>
      <c r="O3" s="290"/>
      <c r="P3" s="290"/>
      <c r="Q3" s="290"/>
      <c r="R3" s="290"/>
      <c r="S3" s="291"/>
      <c r="T3" s="36"/>
      <c r="U3" s="2"/>
      <c r="X3" s="5"/>
      <c r="Y3" s="5"/>
      <c r="Z3" s="5"/>
      <c r="AA3" s="5"/>
      <c r="AB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R3" s="5"/>
      <c r="BS3" s="5"/>
      <c r="BT3" s="5"/>
      <c r="BU3" s="5"/>
      <c r="BV3" s="5"/>
      <c r="BW3" s="5"/>
      <c r="BX3" s="10"/>
      <c r="BY3" s="10"/>
      <c r="BZ3" s="10"/>
    </row>
    <row r="4" spans="2:78" ht="33.75" customHeight="1" x14ac:dyDescent="0.25">
      <c r="B4" s="292"/>
      <c r="C4" s="293"/>
      <c r="D4" s="293"/>
      <c r="E4" s="293"/>
      <c r="F4" s="293"/>
      <c r="G4" s="293"/>
      <c r="H4" s="293"/>
      <c r="I4" s="293"/>
      <c r="J4" s="293"/>
      <c r="K4" s="293"/>
      <c r="L4" s="293"/>
      <c r="M4" s="293"/>
      <c r="N4" s="293"/>
      <c r="O4" s="293"/>
      <c r="P4" s="293"/>
      <c r="Q4" s="293"/>
      <c r="R4" s="293"/>
      <c r="S4" s="294"/>
      <c r="T4" s="36"/>
      <c r="U4" s="2"/>
      <c r="X4" s="5"/>
      <c r="Y4" s="5"/>
      <c r="Z4" s="5"/>
      <c r="AA4" s="5"/>
      <c r="AB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R4" s="5"/>
      <c r="BS4" s="5"/>
      <c r="BT4" s="5"/>
      <c r="BU4" s="5"/>
      <c r="BV4" s="5"/>
      <c r="BW4" s="5"/>
      <c r="BX4" s="10"/>
      <c r="BY4" s="10"/>
      <c r="BZ4" s="10"/>
    </row>
    <row r="5" spans="2:78" ht="18.75" customHeight="1" thickBot="1" x14ac:dyDescent="0.3"/>
    <row r="6" spans="2:78" ht="39.75" customHeight="1" x14ac:dyDescent="0.25">
      <c r="B6" s="311" t="s">
        <v>55</v>
      </c>
      <c r="C6" s="298"/>
      <c r="D6" s="298"/>
      <c r="E6" s="302" t="s">
        <v>56</v>
      </c>
      <c r="F6" s="303"/>
      <c r="G6" s="303"/>
      <c r="H6" s="303"/>
      <c r="I6" s="304"/>
      <c r="J6" s="298" t="s">
        <v>57</v>
      </c>
      <c r="K6" s="298"/>
      <c r="L6" s="298"/>
      <c r="M6" s="298"/>
      <c r="N6" s="298"/>
      <c r="O6" s="298"/>
      <c r="P6" s="298"/>
      <c r="Q6" s="298" t="s">
        <v>242</v>
      </c>
      <c r="R6" s="298" t="s">
        <v>243</v>
      </c>
      <c r="S6" s="300" t="s">
        <v>58</v>
      </c>
      <c r="T6" s="137"/>
      <c r="W6" s="65"/>
    </row>
    <row r="7" spans="2:78" ht="30.75" thickBot="1" x14ac:dyDescent="0.3">
      <c r="B7" s="200" t="s">
        <v>59</v>
      </c>
      <c r="C7" s="201" t="s">
        <v>60</v>
      </c>
      <c r="D7" s="201" t="s">
        <v>61</v>
      </c>
      <c r="E7" s="201" t="s">
        <v>62</v>
      </c>
      <c r="F7" s="201" t="s">
        <v>239</v>
      </c>
      <c r="G7" s="201" t="s">
        <v>63</v>
      </c>
      <c r="H7" s="201" t="s">
        <v>64</v>
      </c>
      <c r="I7" s="201" t="s">
        <v>65</v>
      </c>
      <c r="J7" s="305" t="s">
        <v>66</v>
      </c>
      <c r="K7" s="306"/>
      <c r="L7" s="307"/>
      <c r="M7" s="305" t="s">
        <v>67</v>
      </c>
      <c r="N7" s="306"/>
      <c r="O7" s="306"/>
      <c r="P7" s="307"/>
      <c r="Q7" s="299"/>
      <c r="R7" s="299"/>
      <c r="S7" s="301"/>
      <c r="T7" s="137"/>
    </row>
    <row r="8" spans="2:78" s="139" customFormat="1" ht="143.25" thickBot="1" x14ac:dyDescent="0.25">
      <c r="B8" s="246" t="s">
        <v>240</v>
      </c>
      <c r="C8" s="178" t="s">
        <v>68</v>
      </c>
      <c r="D8" s="178" t="s">
        <v>69</v>
      </c>
      <c r="E8" s="178" t="s">
        <v>247</v>
      </c>
      <c r="F8" s="129" t="s">
        <v>248</v>
      </c>
      <c r="G8" s="129" t="s">
        <v>70</v>
      </c>
      <c r="H8" s="178" t="s">
        <v>258</v>
      </c>
      <c r="I8" s="178" t="s">
        <v>71</v>
      </c>
      <c r="J8" s="177">
        <v>5001</v>
      </c>
      <c r="K8" s="179" t="s">
        <v>33</v>
      </c>
      <c r="L8" s="128">
        <v>1</v>
      </c>
      <c r="M8" s="178"/>
      <c r="N8" s="178" t="s">
        <v>72</v>
      </c>
      <c r="O8" s="260" t="s">
        <v>42</v>
      </c>
      <c r="P8" s="180">
        <v>0.6</v>
      </c>
      <c r="Q8" s="123" t="s">
        <v>32</v>
      </c>
      <c r="R8" s="123" t="s">
        <v>43</v>
      </c>
      <c r="S8" s="124" t="s">
        <v>78</v>
      </c>
      <c r="T8" s="147"/>
    </row>
    <row r="9" spans="2:78" s="139" customFormat="1" ht="114.75" thickBot="1" x14ac:dyDescent="0.25">
      <c r="B9" s="177" t="s">
        <v>241</v>
      </c>
      <c r="C9" s="178" t="s">
        <v>68</v>
      </c>
      <c r="D9" s="178" t="s">
        <v>69</v>
      </c>
      <c r="E9" s="178" t="s">
        <v>36</v>
      </c>
      <c r="F9" s="129" t="s">
        <v>73</v>
      </c>
      <c r="G9" s="129" t="s">
        <v>74</v>
      </c>
      <c r="H9" s="178" t="s">
        <v>259</v>
      </c>
      <c r="I9" s="178" t="s">
        <v>71</v>
      </c>
      <c r="J9" s="177">
        <v>43000</v>
      </c>
      <c r="K9" s="179" t="s">
        <v>33</v>
      </c>
      <c r="L9" s="199">
        <v>1</v>
      </c>
      <c r="M9" s="178"/>
      <c r="N9" s="178" t="s">
        <v>75</v>
      </c>
      <c r="O9" s="260" t="s">
        <v>45</v>
      </c>
      <c r="P9" s="180">
        <v>0.8</v>
      </c>
      <c r="Q9" s="180" t="s">
        <v>32</v>
      </c>
      <c r="R9" s="180" t="s">
        <v>46</v>
      </c>
      <c r="S9" s="181" t="s">
        <v>78</v>
      </c>
      <c r="T9" s="147"/>
    </row>
    <row r="10" spans="2:78" s="139" customFormat="1" ht="15.75" hidden="1" thickBot="1" x14ac:dyDescent="0.25">
      <c r="B10" s="177"/>
      <c r="C10" s="178"/>
      <c r="D10" s="178"/>
      <c r="E10" s="178"/>
      <c r="F10" s="178"/>
      <c r="G10" s="178"/>
      <c r="H10" s="178"/>
      <c r="I10" s="178"/>
      <c r="J10" s="177"/>
      <c r="K10" s="179"/>
      <c r="L10" s="199" t="e">
        <f>VLOOKUP(K10,Probabilidad!$C$4:$D$8,2,0)</f>
        <v>#N/A</v>
      </c>
      <c r="M10" s="178"/>
      <c r="N10" s="178"/>
      <c r="O10" s="179"/>
      <c r="P10" s="180" t="e">
        <f>VLOOKUP(O10,'Impacto Procesos'!$D$4:$I$13,4,0)</f>
        <v>#N/A</v>
      </c>
      <c r="Q10" s="180" t="e">
        <f>VLOOKUP('Identificación de Riesgos'!L10:L10,Probabilidad!$A$4:$B$8,2,0)</f>
        <v>#N/A</v>
      </c>
      <c r="R10" s="180" t="e">
        <f>VLOOKUP(P10,'Impacto Procesos'!$C$4:$F$8,4,0)</f>
        <v>#N/A</v>
      </c>
      <c r="S10" s="181" t="e">
        <f>VLOOKUP(Q10,$D$13:$I$17,MATCH(R10,$D$12:$I$12,0),0)</f>
        <v>#N/A</v>
      </c>
    </row>
    <row r="11" spans="2:78" s="139" customFormat="1" ht="15" x14ac:dyDescent="0.2">
      <c r="B11" s="196"/>
      <c r="C11" s="196"/>
      <c r="D11" s="196"/>
      <c r="E11" s="196"/>
      <c r="F11" s="196"/>
      <c r="G11" s="196"/>
      <c r="H11" s="196"/>
      <c r="I11" s="196"/>
      <c r="J11" s="196"/>
      <c r="K11" s="169"/>
      <c r="L11" s="196"/>
      <c r="M11" s="196"/>
      <c r="N11" s="196"/>
      <c r="O11" s="169"/>
      <c r="P11" s="197"/>
      <c r="Q11" s="197"/>
      <c r="R11" s="197"/>
      <c r="S11" s="197"/>
    </row>
    <row r="12" spans="2:78" ht="18.75" customHeight="1" thickBot="1" x14ac:dyDescent="0.3">
      <c r="D12" s="4"/>
      <c r="E12" s="4" t="s">
        <v>37</v>
      </c>
      <c r="F12" s="4" t="s">
        <v>40</v>
      </c>
      <c r="G12" s="4" t="s">
        <v>43</v>
      </c>
      <c r="H12" s="4" t="s">
        <v>46</v>
      </c>
      <c r="I12" s="4" t="s">
        <v>49</v>
      </c>
    </row>
    <row r="13" spans="2:78" ht="18.75" customHeight="1" thickBot="1" x14ac:dyDescent="0.3">
      <c r="B13" s="308" t="s">
        <v>76</v>
      </c>
      <c r="C13" s="66" t="s">
        <v>77</v>
      </c>
      <c r="D13" s="80" t="s">
        <v>32</v>
      </c>
      <c r="E13" s="76" t="s">
        <v>78</v>
      </c>
      <c r="F13" s="76" t="s">
        <v>78</v>
      </c>
      <c r="G13" s="76" t="s">
        <v>78</v>
      </c>
      <c r="H13" s="76" t="s">
        <v>78</v>
      </c>
      <c r="I13" s="78" t="s">
        <v>79</v>
      </c>
      <c r="K13" s="78" t="s">
        <v>79</v>
      </c>
      <c r="W13" s="6"/>
    </row>
    <row r="14" spans="2:78" ht="18.75" customHeight="1" x14ac:dyDescent="0.25">
      <c r="B14" s="309"/>
      <c r="C14" s="67" t="s">
        <v>30</v>
      </c>
      <c r="D14" s="80" t="s">
        <v>30</v>
      </c>
      <c r="E14" s="7" t="s">
        <v>43</v>
      </c>
      <c r="F14" s="7" t="s">
        <v>43</v>
      </c>
      <c r="G14" s="76" t="s">
        <v>78</v>
      </c>
      <c r="H14" s="76" t="s">
        <v>78</v>
      </c>
      <c r="I14" s="78" t="s">
        <v>79</v>
      </c>
      <c r="K14" s="76" t="s">
        <v>78</v>
      </c>
    </row>
    <row r="15" spans="2:78" ht="18.75" customHeight="1" x14ac:dyDescent="0.25">
      <c r="B15" s="309"/>
      <c r="C15" s="68" t="s">
        <v>28</v>
      </c>
      <c r="D15" s="80" t="s">
        <v>28</v>
      </c>
      <c r="E15" s="7" t="s">
        <v>43</v>
      </c>
      <c r="F15" s="7" t="s">
        <v>43</v>
      </c>
      <c r="G15" s="7" t="s">
        <v>43</v>
      </c>
      <c r="H15" s="76" t="s">
        <v>78</v>
      </c>
      <c r="I15" s="78" t="s">
        <v>79</v>
      </c>
      <c r="K15" s="7" t="s">
        <v>43</v>
      </c>
    </row>
    <row r="16" spans="2:78" ht="18.75" customHeight="1" x14ac:dyDescent="0.25">
      <c r="B16" s="309"/>
      <c r="C16" s="69" t="s">
        <v>26</v>
      </c>
      <c r="D16" s="80" t="s">
        <v>26</v>
      </c>
      <c r="E16" s="77" t="s">
        <v>80</v>
      </c>
      <c r="F16" s="7" t="s">
        <v>43</v>
      </c>
      <c r="G16" s="7" t="s">
        <v>43</v>
      </c>
      <c r="H16" s="76" t="s">
        <v>78</v>
      </c>
      <c r="I16" s="78" t="s">
        <v>79</v>
      </c>
      <c r="K16" s="77" t="s">
        <v>80</v>
      </c>
    </row>
    <row r="17" spans="2:23" ht="18.75" customHeight="1" thickBot="1" x14ac:dyDescent="0.3">
      <c r="B17" s="310"/>
      <c r="C17" s="70" t="s">
        <v>81</v>
      </c>
      <c r="D17" s="80" t="s">
        <v>24</v>
      </c>
      <c r="E17" s="77" t="s">
        <v>80</v>
      </c>
      <c r="F17" s="77" t="s">
        <v>80</v>
      </c>
      <c r="G17" s="7" t="s">
        <v>43</v>
      </c>
      <c r="H17" s="76" t="s">
        <v>78</v>
      </c>
      <c r="I17" s="78" t="s">
        <v>79</v>
      </c>
    </row>
    <row r="18" spans="2:23" ht="18.75" customHeight="1" thickBot="1" x14ac:dyDescent="0.3">
      <c r="C18" s="8"/>
      <c r="D18" s="8"/>
      <c r="E18" s="9"/>
      <c r="F18" s="9"/>
      <c r="G18" s="9"/>
    </row>
    <row r="19" spans="2:23" ht="18.75" customHeight="1" x14ac:dyDescent="0.25">
      <c r="B19" s="8"/>
      <c r="C19" s="8"/>
      <c r="D19" s="8"/>
      <c r="E19" s="71" t="s">
        <v>82</v>
      </c>
      <c r="F19" s="72" t="s">
        <v>83</v>
      </c>
      <c r="G19" s="73" t="s">
        <v>84</v>
      </c>
      <c r="H19" s="74" t="s">
        <v>85</v>
      </c>
      <c r="I19" s="75" t="s">
        <v>86</v>
      </c>
    </row>
    <row r="20" spans="2:23" ht="18.75" customHeight="1" thickBot="1" x14ac:dyDescent="0.3">
      <c r="B20" s="8"/>
      <c r="C20" s="8"/>
      <c r="D20" s="8"/>
      <c r="E20" s="295" t="s">
        <v>87</v>
      </c>
      <c r="F20" s="296"/>
      <c r="G20" s="296"/>
      <c r="H20" s="296"/>
      <c r="I20" s="297"/>
    </row>
    <row r="23" spans="2:23" ht="18.75" customHeight="1" x14ac:dyDescent="0.25">
      <c r="W23" s="6"/>
    </row>
    <row r="24" spans="2:23" ht="18.75" customHeight="1" x14ac:dyDescent="0.25">
      <c r="W24" s="6"/>
    </row>
    <row r="25" spans="2:23" ht="18.75" customHeight="1" x14ac:dyDescent="0.25">
      <c r="D25" s="4"/>
    </row>
    <row r="26" spans="2:23" ht="18.75" customHeight="1" x14ac:dyDescent="0.25">
      <c r="D26" s="4"/>
    </row>
    <row r="27" spans="2:23" ht="18.75" customHeight="1" x14ac:dyDescent="0.25">
      <c r="D27" s="4"/>
    </row>
    <row r="28" spans="2:23" ht="18.75" customHeight="1" x14ac:dyDescent="0.25">
      <c r="D28" s="4"/>
    </row>
    <row r="29" spans="2:23" ht="18.75" customHeight="1" x14ac:dyDescent="0.25">
      <c r="D29" s="4"/>
    </row>
    <row r="30" spans="2:23" ht="18.75" customHeight="1" x14ac:dyDescent="0.25">
      <c r="D30" s="4"/>
    </row>
    <row r="31" spans="2:23" ht="18.75" customHeight="1" x14ac:dyDescent="0.25">
      <c r="D31" s="4"/>
    </row>
    <row r="32" spans="2:23" ht="18.75" customHeight="1" x14ac:dyDescent="0.25">
      <c r="D32" s="4"/>
    </row>
    <row r="33" spans="4:4" ht="18.75" customHeight="1" x14ac:dyDescent="0.25">
      <c r="D33" s="4"/>
    </row>
    <row r="34" spans="4:4" ht="18.75" customHeight="1" x14ac:dyDescent="0.25">
      <c r="D34" s="4"/>
    </row>
    <row r="35" spans="4:4" ht="18.75" customHeight="1" x14ac:dyDescent="0.25">
      <c r="D35" s="4"/>
    </row>
    <row r="36" spans="4:4" ht="18.75" customHeight="1" x14ac:dyDescent="0.25">
      <c r="D36" s="4"/>
    </row>
  </sheetData>
  <mergeCells count="11">
    <mergeCell ref="B1:S4"/>
    <mergeCell ref="E20:I20"/>
    <mergeCell ref="R6:R7"/>
    <mergeCell ref="S6:S7"/>
    <mergeCell ref="E6:I6"/>
    <mergeCell ref="M7:P7"/>
    <mergeCell ref="B13:B17"/>
    <mergeCell ref="J6:P6"/>
    <mergeCell ref="J7:L7"/>
    <mergeCell ref="B6:D6"/>
    <mergeCell ref="Q6:Q7"/>
  </mergeCells>
  <phoneticPr fontId="50" type="noConversion"/>
  <conditionalFormatting sqref="L8:L10">
    <cfRule type="cellIs" dxfId="59" priority="1" operator="equal">
      <formula>0.2</formula>
    </cfRule>
    <cfRule type="cellIs" dxfId="58" priority="2" operator="equal">
      <formula>0.4</formula>
    </cfRule>
    <cfRule type="cellIs" dxfId="57" priority="3" operator="equal">
      <formula>0.6</formula>
    </cfRule>
    <cfRule type="cellIs" dxfId="56" priority="4" operator="equal">
      <formula>0.8</formula>
    </cfRule>
    <cfRule type="cellIs" dxfId="55" priority="5" operator="equal">
      <formula>1</formula>
    </cfRule>
  </conditionalFormatting>
  <conditionalFormatting sqref="P8:P11">
    <cfRule type="cellIs" dxfId="54" priority="164" operator="equal">
      <formula>0.2</formula>
    </cfRule>
    <cfRule type="cellIs" dxfId="53" priority="165" operator="equal">
      <formula>0.4</formula>
    </cfRule>
    <cfRule type="cellIs" dxfId="52" priority="166" operator="equal">
      <formula>0.6</formula>
    </cfRule>
    <cfRule type="cellIs" dxfId="51" priority="167" operator="equal">
      <formula>0.8</formula>
    </cfRule>
    <cfRule type="cellIs" dxfId="50" priority="168" operator="equal">
      <formula>1</formula>
    </cfRule>
  </conditionalFormatting>
  <conditionalFormatting sqref="Q8:Q11">
    <cfRule type="cellIs" dxfId="49" priority="159" operator="equal">
      <formula>"Muy Baja"</formula>
    </cfRule>
    <cfRule type="cellIs" dxfId="48" priority="160" operator="equal">
      <formula>"Baja"</formula>
    </cfRule>
    <cfRule type="cellIs" dxfId="47" priority="161" operator="equal">
      <formula>"Media"</formula>
    </cfRule>
    <cfRule type="cellIs" dxfId="46" priority="162" operator="equal">
      <formula>"Alta"</formula>
    </cfRule>
    <cfRule type="cellIs" dxfId="45" priority="163" operator="equal">
      <formula>"Muy Alta"</formula>
    </cfRule>
  </conditionalFormatting>
  <conditionalFormatting sqref="R8:R11">
    <cfRule type="cellIs" dxfId="44" priority="154" operator="equal">
      <formula>"Leve"</formula>
    </cfRule>
    <cfRule type="cellIs" dxfId="43" priority="155" operator="equal">
      <formula>"Menor"</formula>
    </cfRule>
    <cfRule type="cellIs" dxfId="42" priority="156" operator="equal">
      <formula>"Moderado"</formula>
    </cfRule>
    <cfRule type="cellIs" dxfId="41" priority="157" operator="equal">
      <formula>"Mayor"</formula>
    </cfRule>
    <cfRule type="cellIs" dxfId="40" priority="158" operator="equal">
      <formula>"Catastrófico"</formula>
    </cfRule>
  </conditionalFormatting>
  <conditionalFormatting sqref="S8:S11">
    <cfRule type="cellIs" dxfId="39" priority="150" operator="equal">
      <formula>"Bajo"</formula>
    </cfRule>
    <cfRule type="cellIs" dxfId="38" priority="151" operator="equal">
      <formula>"Moderado"</formula>
    </cfRule>
    <cfRule type="cellIs" dxfId="37" priority="152" operator="equal">
      <formula>"Alto"</formula>
    </cfRule>
    <cfRule type="cellIs" dxfId="36" priority="153" operator="equal">
      <formula>"Extremo"</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A1:CA32"/>
  <sheetViews>
    <sheetView topLeftCell="A10" zoomScale="40" zoomScaleNormal="40" workbookViewId="0">
      <selection activeCell="N18" sqref="N18"/>
    </sheetView>
  </sheetViews>
  <sheetFormatPr baseColWidth="10" defaultColWidth="11.5703125" defaultRowHeight="14.25" x14ac:dyDescent="0.2"/>
  <cols>
    <col min="1" max="1" width="32.28515625" style="37" customWidth="1"/>
    <col min="2" max="2" width="56.5703125" style="37" customWidth="1"/>
    <col min="3" max="3" width="31.85546875" style="37" customWidth="1"/>
    <col min="4" max="4" width="29.5703125" style="37" customWidth="1"/>
    <col min="5" max="5" width="45.28515625" style="37" customWidth="1"/>
    <col min="6" max="6" width="50" style="37" customWidth="1"/>
    <col min="7" max="7" width="74.28515625" style="37" customWidth="1"/>
    <col min="8" max="8" width="21.5703125" style="146" customWidth="1"/>
    <col min="9" max="9" width="17.85546875" style="37" customWidth="1"/>
    <col min="10" max="10" width="18.5703125" style="37" customWidth="1"/>
    <col min="11" max="11" width="24" style="37" customWidth="1"/>
    <col min="12" max="12" width="23.85546875" style="37" customWidth="1"/>
    <col min="13" max="13" width="21.28515625" style="37" customWidth="1"/>
    <col min="14" max="14" width="22.42578125" style="37" customWidth="1"/>
    <col min="15" max="16" width="20.7109375" style="37" customWidth="1"/>
    <col min="17" max="17" width="20.5703125" style="37" customWidth="1"/>
    <col min="18" max="18" width="19.85546875" style="37" customWidth="1"/>
    <col min="19" max="20" width="24.7109375" style="37" customWidth="1"/>
    <col min="21" max="22" width="3.85546875" style="37" customWidth="1"/>
    <col min="23" max="23" width="19.85546875" style="182" customWidth="1"/>
    <col min="24" max="24" width="21.5703125" style="37" customWidth="1"/>
    <col min="25" max="25" width="16.5703125" style="37" customWidth="1"/>
    <col min="26" max="26" width="22.5703125" style="37" customWidth="1"/>
    <col min="27" max="27" width="3.7109375" style="37" customWidth="1"/>
    <col min="28" max="28" width="13.7109375" style="37" customWidth="1"/>
    <col min="29" max="29" width="43.85546875" style="37" customWidth="1"/>
    <col min="30" max="16384" width="11.5703125" style="37"/>
  </cols>
  <sheetData>
    <row r="1" spans="1:79" ht="19.149999999999999" customHeight="1" x14ac:dyDescent="0.2"/>
    <row r="2" spans="1:79" s="139" customFormat="1" ht="34.15" customHeight="1" x14ac:dyDescent="0.2">
      <c r="A2" s="312" t="s">
        <v>160</v>
      </c>
      <c r="B2" s="312"/>
      <c r="C2" s="312"/>
      <c r="D2" s="312"/>
      <c r="E2" s="312"/>
      <c r="F2" s="312"/>
      <c r="G2" s="312"/>
      <c r="H2" s="312"/>
      <c r="I2" s="312"/>
      <c r="J2" s="312"/>
      <c r="K2" s="312"/>
      <c r="L2" s="312"/>
      <c r="M2" s="312"/>
      <c r="N2" s="312"/>
      <c r="O2" s="312"/>
      <c r="P2" s="312"/>
      <c r="Q2" s="312"/>
      <c r="R2" s="312"/>
      <c r="S2" s="312"/>
      <c r="T2" s="312"/>
      <c r="U2" s="312"/>
      <c r="V2" s="312"/>
      <c r="W2" s="312"/>
      <c r="X2" s="312"/>
      <c r="Y2" s="312"/>
      <c r="Z2" s="312"/>
      <c r="AA2" s="312"/>
      <c r="AB2" s="312"/>
      <c r="AC2" s="312"/>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row>
    <row r="3" spans="1:79" s="139" customFormat="1" ht="34.15" customHeight="1" x14ac:dyDescent="0.2">
      <c r="A3" s="312"/>
      <c r="B3" s="312"/>
      <c r="C3" s="312"/>
      <c r="D3" s="312"/>
      <c r="E3" s="312"/>
      <c r="F3" s="312"/>
      <c r="G3" s="312"/>
      <c r="H3" s="312"/>
      <c r="I3" s="312"/>
      <c r="J3" s="312"/>
      <c r="K3" s="312"/>
      <c r="L3" s="312"/>
      <c r="M3" s="312"/>
      <c r="N3" s="312"/>
      <c r="O3" s="312"/>
      <c r="P3" s="312"/>
      <c r="Q3" s="312"/>
      <c r="R3" s="312"/>
      <c r="S3" s="312"/>
      <c r="T3" s="312"/>
      <c r="U3" s="312"/>
      <c r="V3" s="312"/>
      <c r="W3" s="312"/>
      <c r="X3" s="312"/>
      <c r="Y3" s="312"/>
      <c r="Z3" s="312"/>
      <c r="AA3" s="312"/>
      <c r="AB3" s="312"/>
      <c r="AC3" s="312"/>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row>
    <row r="4" spans="1:79" s="139" customFormat="1" ht="34.15" customHeight="1" x14ac:dyDescent="0.2">
      <c r="A4" s="312"/>
      <c r="B4" s="312"/>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S4" s="140"/>
      <c r="BT4" s="140"/>
      <c r="BU4" s="140"/>
      <c r="BV4" s="140"/>
      <c r="BW4" s="140"/>
      <c r="BX4" s="140"/>
      <c r="BY4" s="141"/>
      <c r="BZ4" s="141"/>
      <c r="CA4" s="141"/>
    </row>
    <row r="5" spans="1:79" s="139" customFormat="1" ht="34.15" customHeight="1" x14ac:dyDescent="0.2">
      <c r="A5" s="312"/>
      <c r="B5" s="312"/>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S5" s="140"/>
      <c r="BT5" s="140"/>
      <c r="BU5" s="140"/>
      <c r="BV5" s="140"/>
      <c r="BW5" s="140"/>
      <c r="BX5" s="140"/>
      <c r="BY5" s="141"/>
      <c r="BZ5" s="141"/>
      <c r="CA5" s="141"/>
    </row>
    <row r="7" spans="1:79" ht="15" thickBot="1" x14ac:dyDescent="0.25"/>
    <row r="8" spans="1:79" ht="31.5" customHeight="1" x14ac:dyDescent="0.2">
      <c r="A8" s="312" t="s">
        <v>161</v>
      </c>
      <c r="B8" s="312"/>
      <c r="C8" s="312"/>
      <c r="D8" s="312"/>
      <c r="E8" s="312"/>
      <c r="F8" s="312"/>
      <c r="G8" s="312"/>
      <c r="H8" s="312"/>
      <c r="I8" s="312"/>
      <c r="J8" s="312"/>
      <c r="K8" s="312"/>
      <c r="L8" s="312"/>
      <c r="M8" s="312"/>
      <c r="N8" s="312"/>
      <c r="O8" s="312"/>
      <c r="P8" s="312"/>
      <c r="Q8" s="312"/>
      <c r="R8" s="312"/>
      <c r="S8" s="312"/>
      <c r="T8" s="312"/>
      <c r="W8" s="315" t="s">
        <v>162</v>
      </c>
      <c r="X8" s="316"/>
      <c r="Y8" s="316"/>
      <c r="Z8" s="317"/>
      <c r="AC8" s="313" t="s">
        <v>163</v>
      </c>
    </row>
    <row r="9" spans="1:79" ht="37.5" customHeight="1" thickBot="1" x14ac:dyDescent="0.35">
      <c r="A9" s="332" t="s">
        <v>164</v>
      </c>
      <c r="B9" s="332"/>
      <c r="C9" s="325" t="s">
        <v>165</v>
      </c>
      <c r="D9" s="325"/>
      <c r="E9" s="325"/>
      <c r="F9" s="325"/>
      <c r="G9" s="325"/>
      <c r="H9" s="325" t="s">
        <v>166</v>
      </c>
      <c r="I9" s="325"/>
      <c r="J9" s="325"/>
      <c r="K9" s="325"/>
      <c r="L9" s="325"/>
      <c r="M9" s="325" t="s">
        <v>167</v>
      </c>
      <c r="N9" s="325"/>
      <c r="O9" s="325"/>
      <c r="P9" s="142"/>
      <c r="Q9" s="325" t="s">
        <v>168</v>
      </c>
      <c r="R9" s="325"/>
      <c r="S9" s="325"/>
      <c r="T9" s="325"/>
      <c r="W9" s="318"/>
      <c r="X9" s="319"/>
      <c r="Y9" s="319"/>
      <c r="Z9" s="320"/>
      <c r="AC9" s="314"/>
    </row>
    <row r="10" spans="1:79" s="33" customFormat="1" ht="98.25" customHeight="1" thickBot="1" x14ac:dyDescent="0.3">
      <c r="A10" s="226" t="s">
        <v>169</v>
      </c>
      <c r="B10" s="227" t="s">
        <v>170</v>
      </c>
      <c r="C10" s="227" t="s">
        <v>171</v>
      </c>
      <c r="D10" s="227" t="s">
        <v>172</v>
      </c>
      <c r="E10" s="227" t="s">
        <v>173</v>
      </c>
      <c r="F10" s="227" t="s">
        <v>174</v>
      </c>
      <c r="G10" s="227" t="s">
        <v>175</v>
      </c>
      <c r="H10" s="228" t="s">
        <v>176</v>
      </c>
      <c r="I10" s="228" t="s">
        <v>177</v>
      </c>
      <c r="J10" s="228" t="s">
        <v>140</v>
      </c>
      <c r="K10" s="228" t="s">
        <v>178</v>
      </c>
      <c r="L10" s="228" t="s">
        <v>179</v>
      </c>
      <c r="M10" s="228" t="s">
        <v>143</v>
      </c>
      <c r="N10" s="228" t="s">
        <v>180</v>
      </c>
      <c r="O10" s="228" t="s">
        <v>145</v>
      </c>
      <c r="P10" s="228" t="s">
        <v>181</v>
      </c>
      <c r="Q10" s="228" t="s">
        <v>182</v>
      </c>
      <c r="R10" s="228" t="s">
        <v>183</v>
      </c>
      <c r="S10" s="228" t="s">
        <v>184</v>
      </c>
      <c r="T10" s="229" t="s">
        <v>185</v>
      </c>
      <c r="W10" s="206" t="s">
        <v>186</v>
      </c>
      <c r="X10" s="207" t="s">
        <v>187</v>
      </c>
      <c r="Y10" s="207" t="s">
        <v>188</v>
      </c>
      <c r="Z10" s="208" t="s">
        <v>189</v>
      </c>
      <c r="AC10" s="314"/>
    </row>
    <row r="11" spans="1:79" ht="57" x14ac:dyDescent="0.2">
      <c r="A11" s="334" t="str">
        <f>'Identificación de Riesgos'!B8</f>
        <v>RG1.SC</v>
      </c>
      <c r="B11" s="337" t="str">
        <f>'Identificación de Riesgos'!H8</f>
        <v xml:space="preserve">Posibilidad de afectación reputacional por la atención o prestación del servicio a la ciudadanía en los canales de atención dispuestos por la Agencia fuera de los estandares establecidos por la Agencia
</v>
      </c>
      <c r="C11" s="148">
        <v>1</v>
      </c>
      <c r="D11" s="125" t="s">
        <v>190</v>
      </c>
      <c r="E11" s="125" t="s">
        <v>252</v>
      </c>
      <c r="F11" s="125" t="s">
        <v>191</v>
      </c>
      <c r="G11" s="149" t="str">
        <f>CONCATENATE(D11," ",E11," ",F11)</f>
        <v>El Subgerente de Gestión Administrativa  define las directices para promover las buenas prácticas de atención a la ciudadanía y la aplicación de herramientas para medición de satisfacción  con el fin de establecen contacto con el ciudadano y orientarlo en la prestación del servicio</v>
      </c>
      <c r="H11" s="125" t="s">
        <v>76</v>
      </c>
      <c r="I11" s="151" t="s">
        <v>146</v>
      </c>
      <c r="J11" s="152">
        <v>0.2</v>
      </c>
      <c r="K11" s="151" t="s">
        <v>151</v>
      </c>
      <c r="L11" s="152">
        <v>0.15</v>
      </c>
      <c r="M11" s="151" t="s">
        <v>148</v>
      </c>
      <c r="N11" s="152">
        <v>0.1</v>
      </c>
      <c r="O11" s="151" t="s">
        <v>149</v>
      </c>
      <c r="P11" s="152">
        <v>0.05</v>
      </c>
      <c r="Q11" s="221">
        <v>0.49999999999999994</v>
      </c>
      <c r="R11" s="221">
        <v>1</v>
      </c>
      <c r="S11" s="221">
        <v>0.49999999999999994</v>
      </c>
      <c r="T11" s="390">
        <v>0.5</v>
      </c>
      <c r="W11" s="394">
        <v>0.125</v>
      </c>
      <c r="X11" s="322" t="s">
        <v>24</v>
      </c>
      <c r="Y11" s="397">
        <v>0.42</v>
      </c>
      <c r="Z11" s="321" t="s">
        <v>40</v>
      </c>
      <c r="AC11" s="326" t="s">
        <v>80</v>
      </c>
    </row>
    <row r="12" spans="1:79" ht="86.25" customHeight="1" x14ac:dyDescent="0.2">
      <c r="A12" s="335"/>
      <c r="B12" s="338"/>
      <c r="C12" s="251">
        <v>2</v>
      </c>
      <c r="D12" s="250" t="s">
        <v>251</v>
      </c>
      <c r="E12" s="250" t="s">
        <v>250</v>
      </c>
      <c r="F12" s="250" t="s">
        <v>249</v>
      </c>
      <c r="G12" s="153" t="str">
        <f t="shared" ref="G11:G17" si="0">CONCATENATE(D12," ",E12," ",F12)</f>
        <v>El Profesional de la Subgerencia de Gestión Administrativa verifica trimestralmente  los protocolos de atención al ciudadano  a través de monitoreos a los canales dejando como registro informe de resultados del monitoreo a los canales de atención.</v>
      </c>
      <c r="H12" s="224" t="s">
        <v>76</v>
      </c>
      <c r="I12" s="154" t="s">
        <v>146</v>
      </c>
      <c r="J12" s="155">
        <v>0.2</v>
      </c>
      <c r="K12" s="154" t="s">
        <v>151</v>
      </c>
      <c r="L12" s="155">
        <v>0.15</v>
      </c>
      <c r="M12" s="154" t="s">
        <v>148</v>
      </c>
      <c r="N12" s="155">
        <v>0.1</v>
      </c>
      <c r="O12" s="154" t="s">
        <v>149</v>
      </c>
      <c r="P12" s="155">
        <v>0.05</v>
      </c>
      <c r="Q12" s="400">
        <v>0.49999999999999994</v>
      </c>
      <c r="R12" s="400">
        <v>0.5</v>
      </c>
      <c r="S12" s="400">
        <v>0.24999999999999997</v>
      </c>
      <c r="T12" s="393">
        <v>0.25</v>
      </c>
      <c r="W12" s="394"/>
      <c r="X12" s="322"/>
      <c r="Y12" s="397"/>
      <c r="Z12" s="321"/>
      <c r="AC12" s="327"/>
    </row>
    <row r="13" spans="1:79" ht="86.25" customHeight="1" x14ac:dyDescent="0.2">
      <c r="A13" s="335"/>
      <c r="B13" s="338"/>
      <c r="C13" s="251">
        <v>3</v>
      </c>
      <c r="D13" s="250" t="s">
        <v>251</v>
      </c>
      <c r="E13" s="250" t="s">
        <v>253</v>
      </c>
      <c r="F13" s="250" t="s">
        <v>254</v>
      </c>
      <c r="G13" s="153" t="str">
        <f t="shared" si="0"/>
        <v>El Profesional de la Subgerencia de Gestión Administrativa consolida y análiza  trimestralmente los resultados de la encuesta de satisfacción de la ciudadanía y partes interesadas dejando como registro el informe de satisfacción.</v>
      </c>
      <c r="H13" s="250" t="s">
        <v>76</v>
      </c>
      <c r="I13" s="252" t="s">
        <v>146</v>
      </c>
      <c r="J13" s="155">
        <v>0.2</v>
      </c>
      <c r="K13" s="154" t="s">
        <v>151</v>
      </c>
      <c r="L13" s="155">
        <v>0.15</v>
      </c>
      <c r="M13" s="154" t="s">
        <v>148</v>
      </c>
      <c r="N13" s="155">
        <v>0.1</v>
      </c>
      <c r="O13" s="154" t="s">
        <v>149</v>
      </c>
      <c r="P13" s="155">
        <v>0.05</v>
      </c>
      <c r="Q13" s="400">
        <v>0.49999999999999994</v>
      </c>
      <c r="R13" s="400">
        <v>0.25</v>
      </c>
      <c r="S13" s="400">
        <v>0.12499999999999999</v>
      </c>
      <c r="T13" s="391">
        <v>0.125</v>
      </c>
      <c r="W13" s="394"/>
      <c r="X13" s="322"/>
      <c r="Y13" s="397"/>
      <c r="Z13" s="321"/>
      <c r="AC13" s="327"/>
    </row>
    <row r="14" spans="1:79" ht="62.45" customHeight="1" thickBot="1" x14ac:dyDescent="0.25">
      <c r="A14" s="336"/>
      <c r="B14" s="339"/>
      <c r="C14" s="211">
        <v>4</v>
      </c>
      <c r="D14" s="250" t="s">
        <v>256</v>
      </c>
      <c r="E14" s="127" t="s">
        <v>257</v>
      </c>
      <c r="F14" s="127" t="s">
        <v>255</v>
      </c>
      <c r="G14" s="225" t="str">
        <f t="shared" si="0"/>
        <v>El Subgente de Gestión Administrativa realiza la calibración al proceso de calidad de los Servicios BPO  para garantizar el cumplimiento de lo establecido en los  diccionarios de calidad dejando como registro actas de la reunión con el resultado de la calibración</v>
      </c>
      <c r="H14" s="127" t="s">
        <v>87</v>
      </c>
      <c r="I14" s="211" t="s">
        <v>154</v>
      </c>
      <c r="J14" s="236">
        <v>0.1</v>
      </c>
      <c r="K14" s="211" t="s">
        <v>151</v>
      </c>
      <c r="L14" s="236">
        <v>0.15</v>
      </c>
      <c r="M14" s="211" t="s">
        <v>152</v>
      </c>
      <c r="N14" s="237">
        <v>0</v>
      </c>
      <c r="O14" s="211" t="s">
        <v>149</v>
      </c>
      <c r="P14" s="237">
        <v>0.05</v>
      </c>
      <c r="Q14" s="157">
        <v>0.3</v>
      </c>
      <c r="R14" s="157">
        <v>0.6</v>
      </c>
      <c r="S14" s="222">
        <v>0.18</v>
      </c>
      <c r="T14" s="392">
        <v>0.42</v>
      </c>
      <c r="W14" s="394"/>
      <c r="X14" s="322"/>
      <c r="Y14" s="397"/>
      <c r="Z14" s="321"/>
      <c r="AC14" s="328"/>
    </row>
    <row r="15" spans="1:79" ht="171" x14ac:dyDescent="0.2">
      <c r="A15" s="340" t="str">
        <f>'Identificación de Riesgos'!B9</f>
        <v>RG2.SC</v>
      </c>
      <c r="B15" s="341" t="str">
        <f>'Identificación de Riesgos'!H9</f>
        <v>Posibilidad de afectación reputacional por la atención fuera de los términos señalados en la Ley, de las PQRSD recibidas en la Agencia</v>
      </c>
      <c r="C15" s="230">
        <v>1</v>
      </c>
      <c r="D15" s="125" t="s">
        <v>193</v>
      </c>
      <c r="E15" s="224" t="s">
        <v>194</v>
      </c>
      <c r="F15" s="245" t="s">
        <v>195</v>
      </c>
      <c r="G15" s="153" t="str">
        <f t="shared" si="0"/>
        <v>El Subgerente de Gestión Administrativa determina las actividades y mecanismos necesarios para la recepción, registro, análisis, direccionamiento y/o respuesta oportuna de las peticiones ciudadanas - PQRSD (derechos de petición de interés general y particular, queja, reclamo, sugerencias, felicitación, consulta, solicitud de acceso a la información, solicitud de copia y denuncias por posibles actos de corrupción) presentadas en la Agencia Distrital para la Educación Superior, la Ciencia y la Tecnología (ATENEA), para la mejora continua de la prestación de los servicios que la Agencia ofrece a la ciudadanía</v>
      </c>
      <c r="H15" s="224" t="s">
        <v>76</v>
      </c>
      <c r="I15" s="154" t="s">
        <v>146</v>
      </c>
      <c r="J15" s="155">
        <v>0.2</v>
      </c>
      <c r="K15" s="154" t="s">
        <v>151</v>
      </c>
      <c r="L15" s="155">
        <v>0.15</v>
      </c>
      <c r="M15" s="154" t="s">
        <v>148</v>
      </c>
      <c r="N15" s="155">
        <v>0.1</v>
      </c>
      <c r="O15" s="154" t="s">
        <v>149</v>
      </c>
      <c r="P15" s="155">
        <v>0.05</v>
      </c>
      <c r="Q15" s="220">
        <v>0.49999999999999994</v>
      </c>
      <c r="R15" s="220">
        <v>1</v>
      </c>
      <c r="S15" s="220">
        <v>0.49999999999999994</v>
      </c>
      <c r="T15" s="393">
        <v>0.5</v>
      </c>
      <c r="W15" s="394">
        <v>0.13750000000000001</v>
      </c>
      <c r="X15" s="322" t="s">
        <v>24</v>
      </c>
      <c r="Y15" s="397">
        <v>0.216</v>
      </c>
      <c r="Z15" s="321" t="s">
        <v>40</v>
      </c>
      <c r="AC15" s="328" t="s">
        <v>80</v>
      </c>
    </row>
    <row r="16" spans="1:79" ht="57" x14ac:dyDescent="0.2">
      <c r="A16" s="335"/>
      <c r="B16" s="338"/>
      <c r="C16" s="348">
        <v>2</v>
      </c>
      <c r="D16" s="250" t="s">
        <v>264</v>
      </c>
      <c r="E16" s="250" t="s">
        <v>262</v>
      </c>
      <c r="F16" s="254" t="s">
        <v>263</v>
      </c>
      <c r="G16" s="258" t="str">
        <f t="shared" si="0"/>
        <v>El Profesional de la dependencia responsable de dar respuesta Carga la respuesta emitida al peticionario y cierra la petición ciudadana en los sistemas de gestión de Correspondencia y Sistema Distrital para la Gestión de Perticiones Ciudadanas - Bogotá Te Escucha</v>
      </c>
      <c r="H16" s="250" t="s">
        <v>76</v>
      </c>
      <c r="I16" s="252" t="s">
        <v>146</v>
      </c>
      <c r="J16" s="155">
        <v>0.2</v>
      </c>
      <c r="K16" s="154" t="s">
        <v>151</v>
      </c>
      <c r="L16" s="155">
        <v>0.15</v>
      </c>
      <c r="M16" s="154" t="s">
        <v>148</v>
      </c>
      <c r="N16" s="155">
        <v>0.1</v>
      </c>
      <c r="O16" s="154" t="s">
        <v>149</v>
      </c>
      <c r="P16" s="155">
        <v>0.05</v>
      </c>
      <c r="Q16" s="259">
        <v>0.49999999999999994</v>
      </c>
      <c r="R16" s="259">
        <v>0.5</v>
      </c>
      <c r="S16" s="259">
        <v>0.24999999999999997</v>
      </c>
      <c r="T16" s="406">
        <v>0.25</v>
      </c>
      <c r="W16" s="395"/>
      <c r="X16" s="323"/>
      <c r="Y16" s="398"/>
      <c r="Z16" s="321"/>
      <c r="AC16" s="329"/>
    </row>
    <row r="17" spans="1:29" ht="42.75" x14ac:dyDescent="0.2">
      <c r="A17" s="335"/>
      <c r="B17" s="338"/>
      <c r="C17" s="349"/>
      <c r="D17" s="250" t="s">
        <v>265</v>
      </c>
      <c r="E17" s="250" t="s">
        <v>266</v>
      </c>
      <c r="F17" s="254" t="s">
        <v>267</v>
      </c>
      <c r="G17" s="258" t="str">
        <f t="shared" si="0"/>
        <v>El Profesional de Servicio a la Ciudadanía de la Subgerencia de Gestión Administrativa elabora informes de gestión de peticiones ciudadanas y envia al Subgerente de Gestión Administrativa para la validación del mismo</v>
      </c>
      <c r="H17" s="250" t="s">
        <v>76</v>
      </c>
      <c r="I17" s="252" t="s">
        <v>150</v>
      </c>
      <c r="J17" s="155">
        <v>0.15</v>
      </c>
      <c r="K17" s="154" t="s">
        <v>151</v>
      </c>
      <c r="L17" s="155">
        <v>0.15</v>
      </c>
      <c r="M17" s="154" t="s">
        <v>148</v>
      </c>
      <c r="N17" s="155">
        <v>0.1</v>
      </c>
      <c r="O17" s="154" t="s">
        <v>149</v>
      </c>
      <c r="P17" s="155">
        <v>0.05</v>
      </c>
      <c r="Q17" s="220">
        <v>0.45</v>
      </c>
      <c r="R17" s="253">
        <v>0.25</v>
      </c>
      <c r="S17" s="220">
        <v>0.1125</v>
      </c>
      <c r="T17" s="393">
        <v>0.13750000000000001</v>
      </c>
      <c r="W17" s="395"/>
      <c r="X17" s="323"/>
      <c r="Y17" s="398"/>
      <c r="Z17" s="321"/>
      <c r="AC17" s="329"/>
    </row>
    <row r="18" spans="1:29" ht="85.5" x14ac:dyDescent="0.2">
      <c r="A18" s="335"/>
      <c r="B18" s="338"/>
      <c r="C18" s="150">
        <v>3</v>
      </c>
      <c r="D18" s="126" t="s">
        <v>192</v>
      </c>
      <c r="E18" s="126" t="s">
        <v>196</v>
      </c>
      <c r="F18" s="126" t="s">
        <v>197</v>
      </c>
      <c r="G18" s="258" t="str">
        <f t="shared" ref="G18:G19" si="1">CONCATENATE(D18," ",E18," ",F18)</f>
        <v>El Subgente de Gestión Administrativa aplica las acciones definidas por el Proceso de Direccionamiento Estratégico para gestionar las acciones de mejora orientadas a evitar la desviación de los resultados previstos del Sistema de Gestión de la Agencia Atenea, a partir de la determinación e implementación de acciones correctivas, acciones preventivas y oportunidades de mejora</v>
      </c>
      <c r="H18" s="126" t="s">
        <v>87</v>
      </c>
      <c r="I18" s="403" t="s">
        <v>154</v>
      </c>
      <c r="J18" s="404">
        <v>0.1</v>
      </c>
      <c r="K18" s="403" t="s">
        <v>151</v>
      </c>
      <c r="L18" s="404">
        <v>0.15</v>
      </c>
      <c r="M18" s="403" t="s">
        <v>148</v>
      </c>
      <c r="N18" s="405">
        <v>0.1</v>
      </c>
      <c r="O18" s="150" t="s">
        <v>149</v>
      </c>
      <c r="P18" s="405">
        <v>0.05</v>
      </c>
      <c r="Q18" s="259">
        <v>0.39999999999999997</v>
      </c>
      <c r="R18" s="259">
        <v>0.6</v>
      </c>
      <c r="S18" s="259">
        <v>0.23999999999999996</v>
      </c>
      <c r="T18" s="406">
        <v>0.36</v>
      </c>
      <c r="W18" s="395"/>
      <c r="X18" s="323"/>
      <c r="Y18" s="398"/>
      <c r="Z18" s="321"/>
      <c r="AC18" s="329"/>
    </row>
    <row r="19" spans="1:29" ht="43.5" thickBot="1" x14ac:dyDescent="0.25">
      <c r="A19" s="336"/>
      <c r="B19" s="339"/>
      <c r="C19" s="211">
        <v>4</v>
      </c>
      <c r="D19" s="127" t="s">
        <v>192</v>
      </c>
      <c r="E19" s="127" t="s">
        <v>269</v>
      </c>
      <c r="F19" s="127" t="s">
        <v>268</v>
      </c>
      <c r="G19" s="407" t="str">
        <f t="shared" si="1"/>
        <v>El Subgente de Gestión Administrativa Revisa y aprueba el informe sobre la gestión de peticiones ciudadanas y cuando detecta incumplimientos en los plazos de respuesta genera las acciones necesarias para priorizarlas</v>
      </c>
      <c r="H19" s="127" t="s">
        <v>87</v>
      </c>
      <c r="I19" s="156" t="s">
        <v>154</v>
      </c>
      <c r="J19" s="236">
        <v>0.1</v>
      </c>
      <c r="K19" s="156" t="s">
        <v>151</v>
      </c>
      <c r="L19" s="236">
        <v>0.15</v>
      </c>
      <c r="M19" s="156" t="s">
        <v>148</v>
      </c>
      <c r="N19" s="237">
        <v>0.1</v>
      </c>
      <c r="O19" s="211" t="s">
        <v>149</v>
      </c>
      <c r="P19" s="237">
        <v>0.05</v>
      </c>
      <c r="Q19" s="157">
        <v>0.39999999999999997</v>
      </c>
      <c r="R19" s="401">
        <v>0.36</v>
      </c>
      <c r="S19" s="401">
        <v>0.14399999999999999</v>
      </c>
      <c r="T19" s="402">
        <v>0.216</v>
      </c>
      <c r="W19" s="396"/>
      <c r="X19" s="324"/>
      <c r="Y19" s="399"/>
      <c r="Z19" s="321"/>
      <c r="AC19" s="330"/>
    </row>
    <row r="20" spans="1:29" x14ac:dyDescent="0.2">
      <c r="A20" s="169"/>
      <c r="B20" s="169"/>
      <c r="C20" s="171"/>
      <c r="D20" s="169"/>
      <c r="E20" s="169"/>
      <c r="F20" s="169"/>
      <c r="G20" s="172"/>
      <c r="H20" s="169"/>
      <c r="I20" s="171"/>
      <c r="J20" s="173"/>
      <c r="K20" s="171"/>
      <c r="L20" s="173"/>
      <c r="M20" s="171"/>
      <c r="N20" s="171"/>
      <c r="O20" s="171"/>
      <c r="P20" s="173"/>
      <c r="Q20" s="170"/>
      <c r="R20" s="170"/>
      <c r="S20" s="170"/>
      <c r="T20" s="174"/>
      <c r="W20" s="175"/>
      <c r="X20" s="170"/>
      <c r="Y20" s="176"/>
      <c r="Z20" s="170"/>
    </row>
    <row r="21" spans="1:29" x14ac:dyDescent="0.2">
      <c r="A21" s="169"/>
      <c r="B21" s="169"/>
      <c r="C21" s="171"/>
      <c r="D21" s="169"/>
      <c r="E21" s="169"/>
      <c r="F21" s="169"/>
      <c r="G21" s="172"/>
      <c r="H21" s="169"/>
      <c r="I21" s="171"/>
      <c r="J21" s="173"/>
      <c r="K21" s="171"/>
      <c r="L21" s="173"/>
      <c r="M21" s="171"/>
      <c r="N21" s="171"/>
      <c r="O21" s="171"/>
      <c r="P21" s="173"/>
      <c r="Q21" s="170"/>
      <c r="R21" s="170"/>
      <c r="S21" s="170"/>
      <c r="T21" s="174"/>
      <c r="W21" s="175"/>
      <c r="X21" s="170"/>
      <c r="Y21" s="176"/>
      <c r="Z21" s="170"/>
    </row>
    <row r="22" spans="1:29" ht="21.75" thickBot="1" x14ac:dyDescent="0.3">
      <c r="A22"/>
      <c r="B22"/>
      <c r="C22"/>
      <c r="D22" s="19" t="s">
        <v>37</v>
      </c>
      <c r="E22" s="19" t="s">
        <v>40</v>
      </c>
      <c r="F22" s="19" t="s">
        <v>43</v>
      </c>
      <c r="G22" s="19" t="s">
        <v>46</v>
      </c>
      <c r="H22" s="19" t="s">
        <v>49</v>
      </c>
      <c r="I22"/>
      <c r="J22"/>
      <c r="K22" s="209"/>
      <c r="L22" s="144"/>
      <c r="M22" s="143"/>
      <c r="N22" s="143"/>
      <c r="O22" s="143"/>
      <c r="P22" s="143"/>
      <c r="Q22" s="81"/>
      <c r="R22" s="81"/>
      <c r="S22" s="81"/>
      <c r="T22" s="81"/>
      <c r="W22" s="183"/>
      <c r="X22" s="81"/>
      <c r="Y22" s="145"/>
      <c r="Z22" s="81"/>
    </row>
    <row r="23" spans="1:29" ht="21.75" thickBot="1" x14ac:dyDescent="0.3">
      <c r="A23" s="345" t="s">
        <v>76</v>
      </c>
      <c r="B23" s="231" t="s">
        <v>198</v>
      </c>
      <c r="C23" s="150" t="s">
        <v>32</v>
      </c>
      <c r="D23" s="76" t="s">
        <v>78</v>
      </c>
      <c r="E23" s="76" t="s">
        <v>78</v>
      </c>
      <c r="F23" s="76" t="s">
        <v>78</v>
      </c>
      <c r="G23" s="76" t="s">
        <v>78</v>
      </c>
      <c r="H23" s="78" t="s">
        <v>79</v>
      </c>
      <c r="I23" s="4"/>
      <c r="J23" s="78" t="s">
        <v>79</v>
      </c>
      <c r="K23" s="209"/>
      <c r="L23" s="144"/>
      <c r="M23" s="143"/>
      <c r="N23" s="143"/>
      <c r="O23" s="143"/>
      <c r="P23" s="143"/>
      <c r="Q23" s="81"/>
      <c r="R23" s="81"/>
      <c r="S23" s="81"/>
      <c r="T23" s="81"/>
      <c r="W23" s="183"/>
      <c r="X23" s="81"/>
      <c r="Y23" s="145"/>
      <c r="Z23" s="81"/>
    </row>
    <row r="24" spans="1:29" ht="14.25" customHeight="1" x14ac:dyDescent="0.25">
      <c r="A24" s="346"/>
      <c r="B24" s="232" t="s">
        <v>199</v>
      </c>
      <c r="C24" s="150" t="s">
        <v>30</v>
      </c>
      <c r="D24" s="7" t="s">
        <v>43</v>
      </c>
      <c r="E24" s="7" t="s">
        <v>43</v>
      </c>
      <c r="F24" s="76" t="s">
        <v>78</v>
      </c>
      <c r="G24" s="76" t="s">
        <v>78</v>
      </c>
      <c r="H24" s="78" t="s">
        <v>79</v>
      </c>
      <c r="I24" s="4"/>
      <c r="J24" s="76" t="s">
        <v>78</v>
      </c>
      <c r="K24"/>
    </row>
    <row r="25" spans="1:29" ht="14.25" customHeight="1" x14ac:dyDescent="0.25">
      <c r="A25" s="346"/>
      <c r="B25" s="233" t="s">
        <v>200</v>
      </c>
      <c r="C25" s="150" t="s">
        <v>28</v>
      </c>
      <c r="D25" s="7" t="s">
        <v>43</v>
      </c>
      <c r="E25" s="7" t="s">
        <v>43</v>
      </c>
      <c r="F25" s="7" t="s">
        <v>43</v>
      </c>
      <c r="G25" s="76" t="s">
        <v>78</v>
      </c>
      <c r="H25" s="78" t="s">
        <v>79</v>
      </c>
      <c r="I25" s="4"/>
      <c r="J25" s="7" t="s">
        <v>43</v>
      </c>
      <c r="K25"/>
    </row>
    <row r="26" spans="1:29" ht="14.25" customHeight="1" x14ac:dyDescent="0.25">
      <c r="A26" s="346"/>
      <c r="B26" s="234" t="s">
        <v>201</v>
      </c>
      <c r="C26" s="150" t="s">
        <v>26</v>
      </c>
      <c r="D26" s="77" t="s">
        <v>80</v>
      </c>
      <c r="E26" s="7" t="s">
        <v>43</v>
      </c>
      <c r="F26" s="7" t="s">
        <v>43</v>
      </c>
      <c r="G26" s="76" t="s">
        <v>78</v>
      </c>
      <c r="H26" s="78" t="s">
        <v>79</v>
      </c>
      <c r="I26" s="4"/>
      <c r="J26" s="77" t="s">
        <v>80</v>
      </c>
      <c r="K26"/>
    </row>
    <row r="27" spans="1:29" ht="15" customHeight="1" thickBot="1" x14ac:dyDescent="0.3">
      <c r="A27" s="347"/>
      <c r="B27" s="235" t="s">
        <v>81</v>
      </c>
      <c r="C27" s="150" t="s">
        <v>24</v>
      </c>
      <c r="D27" s="77" t="s">
        <v>80</v>
      </c>
      <c r="E27" s="77" t="s">
        <v>80</v>
      </c>
      <c r="F27" s="7" t="s">
        <v>43</v>
      </c>
      <c r="G27" s="76" t="s">
        <v>78</v>
      </c>
      <c r="H27" s="78" t="s">
        <v>79</v>
      </c>
      <c r="I27" s="4"/>
      <c r="J27" s="4"/>
      <c r="K27"/>
    </row>
    <row r="28" spans="1:29" ht="47.65" customHeight="1" thickBot="1" x14ac:dyDescent="0.3">
      <c r="A28" s="333" t="s">
        <v>202</v>
      </c>
      <c r="B28" s="333"/>
      <c r="C28" s="8"/>
      <c r="D28" s="9"/>
      <c r="E28" s="9"/>
      <c r="F28" s="9"/>
      <c r="G28" s="4"/>
      <c r="H28" s="4"/>
      <c r="I28" s="4"/>
      <c r="J28" s="4"/>
      <c r="K28"/>
    </row>
    <row r="29" spans="1:29" ht="15" x14ac:dyDescent="0.25">
      <c r="A29" s="210"/>
      <c r="B29" s="210"/>
      <c r="C29" s="8"/>
      <c r="D29" s="71" t="s">
        <v>82</v>
      </c>
      <c r="E29" s="72" t="s">
        <v>83</v>
      </c>
      <c r="F29" s="73" t="s">
        <v>84</v>
      </c>
      <c r="G29" s="74" t="s">
        <v>85</v>
      </c>
      <c r="H29" s="75" t="s">
        <v>86</v>
      </c>
      <c r="I29" s="4"/>
      <c r="J29" s="4"/>
      <c r="K29"/>
    </row>
    <row r="30" spans="1:29" ht="15.75" thickBot="1" x14ac:dyDescent="0.3">
      <c r="A30"/>
      <c r="B30"/>
      <c r="C30" s="8"/>
      <c r="D30" s="342" t="s">
        <v>87</v>
      </c>
      <c r="E30" s="343"/>
      <c r="F30" s="343"/>
      <c r="G30" s="343"/>
      <c r="H30" s="344"/>
      <c r="I30" s="4"/>
      <c r="J30" s="4"/>
      <c r="K30"/>
    </row>
    <row r="31" spans="1:29" ht="15" x14ac:dyDescent="0.25">
      <c r="D31" s="331"/>
      <c r="E31" s="331"/>
      <c r="F31" s="331"/>
      <c r="G31" s="331"/>
    </row>
    <row r="32" spans="1:29" ht="15" customHeight="1" x14ac:dyDescent="0.2"/>
  </sheetData>
  <mergeCells count="28">
    <mergeCell ref="D31:G31"/>
    <mergeCell ref="W15:W19"/>
    <mergeCell ref="A8:T8"/>
    <mergeCell ref="C9:G9"/>
    <mergeCell ref="A9:B9"/>
    <mergeCell ref="H9:L9"/>
    <mergeCell ref="M9:O9"/>
    <mergeCell ref="A28:B28"/>
    <mergeCell ref="A11:A14"/>
    <mergeCell ref="B11:B14"/>
    <mergeCell ref="A15:A19"/>
    <mergeCell ref="B15:B19"/>
    <mergeCell ref="D30:H30"/>
    <mergeCell ref="A23:A27"/>
    <mergeCell ref="C16:C17"/>
    <mergeCell ref="A2:AC5"/>
    <mergeCell ref="AC8:AC10"/>
    <mergeCell ref="W8:Z9"/>
    <mergeCell ref="Z15:Z19"/>
    <mergeCell ref="W11:W14"/>
    <mergeCell ref="X15:X19"/>
    <mergeCell ref="Y15:Y19"/>
    <mergeCell ref="Q9:T9"/>
    <mergeCell ref="X11:X14"/>
    <mergeCell ref="Y11:Y14"/>
    <mergeCell ref="AC11:AC14"/>
    <mergeCell ref="AC15:AC19"/>
    <mergeCell ref="Z11:Z14"/>
  </mergeCells>
  <conditionalFormatting sqref="X11:X13 X15:X17">
    <cfRule type="cellIs" dxfId="35" priority="84" operator="equal">
      <formula>"Muy Baja"</formula>
    </cfRule>
    <cfRule type="cellIs" dxfId="34" priority="85" operator="equal">
      <formula>"Baja"</formula>
    </cfRule>
    <cfRule type="cellIs" dxfId="33" priority="86" operator="equal">
      <formula>"Media"</formula>
    </cfRule>
    <cfRule type="cellIs" dxfId="32" priority="87" operator="equal">
      <formula>"Alta"</formula>
    </cfRule>
    <cfRule type="cellIs" dxfId="31" priority="88" operator="equal">
      <formula>"Muy Alta"</formula>
    </cfRule>
  </conditionalFormatting>
  <conditionalFormatting sqref="Z11:Z13 Z15:Z17">
    <cfRule type="cellIs" dxfId="30" priority="79" operator="equal">
      <formula>"Leve"</formula>
    </cfRule>
    <cfRule type="cellIs" dxfId="29" priority="80" operator="equal">
      <formula>"Menor"</formula>
    </cfRule>
    <cfRule type="cellIs" dxfId="28" priority="81" operator="equal">
      <formula>"Moderado"</formula>
    </cfRule>
    <cfRule type="cellIs" dxfId="27" priority="82" operator="equal">
      <formula>"Mayor"</formula>
    </cfRule>
    <cfRule type="cellIs" dxfId="26" priority="83" operator="equal">
      <formula>"Catastrófico"</formula>
    </cfRule>
  </conditionalFormatting>
  <conditionalFormatting sqref="AC11:AC13">
    <cfRule type="cellIs" dxfId="25" priority="75" operator="equal">
      <formula>"Bajo"</formula>
    </cfRule>
    <cfRule type="cellIs" dxfId="24" priority="76" operator="equal">
      <formula>"Moderado"</formula>
    </cfRule>
    <cfRule type="cellIs" dxfId="23" priority="77" operator="equal">
      <formula>"Alto"</formula>
    </cfRule>
    <cfRule type="cellIs" dxfId="22" priority="78" operator="equal">
      <formula>"Extremo"</formula>
    </cfRule>
  </conditionalFormatting>
  <conditionalFormatting sqref="AC15:AC17">
    <cfRule type="cellIs" dxfId="21" priority="43" operator="equal">
      <formula>"Bajo"</formula>
    </cfRule>
    <cfRule type="cellIs" dxfId="20" priority="44" operator="equal">
      <formula>"Moderado"</formula>
    </cfRule>
    <cfRule type="cellIs" dxfId="19" priority="45" operator="equal">
      <formula>"Alto"</formula>
    </cfRule>
    <cfRule type="cellIs" dxfId="18" priority="46" operator="equal">
      <formula>"Extremo"</formula>
    </cfRule>
  </conditionalFormatting>
  <dataValidations count="2">
    <dataValidation type="date" allowBlank="1" showInputMessage="1" showErrorMessage="1" promptTitle="FECHA DE ELABORACIÓN" prompt="Digite la fecha de elaboración del mapa de riesgos." sqref="JL2:JL5 TH2:TH5 ADD2:ADD5 AMZ2:AMZ5 AWV2:AWV5 BGR2:BGR5 BQN2:BQN5 CAJ2:CAJ5 CKF2:CKF5 CUB2:CUB5 DDX2:DDX5 DNT2:DNT5 DXP2:DXP5 EHL2:EHL5 ERH2:ERH5 FBD2:FBD5 FKZ2:FKZ5 FUV2:FUV5 GER2:GER5 GON2:GON5 GYJ2:GYJ5 HIF2:HIF5 HSB2:HSB5 IBX2:IBX5 ILT2:ILT5 IVP2:IVP5 JFL2:JFL5 JPH2:JPH5 JZD2:JZD5 KIZ2:KIZ5 KSV2:KSV5 LCR2:LCR5 LMN2:LMN5 LWJ2:LWJ5 MGF2:MGF5 MQB2:MQB5 MZX2:MZX5 NJT2:NJT5 NTP2:NTP5 ODL2:ODL5 ONH2:ONH5 OXD2:OXD5 PGZ2:PGZ5 PQV2:PQV5 QAR2:QAR5 QKN2:QKN5 QUJ2:QUJ5 REF2:REF5 ROB2:ROB5 RXX2:RXX5 SHT2:SHT5 SRP2:SRP5 TBL2:TBL5 TLH2:TLH5 TVD2:TVD5 UEZ2:UEZ5 UOV2:UOV5 UYR2:UYR5 VIN2:VIN5 VSJ2:VSJ5 WCF2:WCF5 WMB2:WMB5 WVX2:WVX5" xr:uid="{00000000-0002-0000-0400-000000000000}">
      <formula1>39448</formula1>
      <formula2>40543</formula2>
    </dataValidation>
    <dataValidation type="list" allowBlank="1" showInputMessage="1" showErrorMessage="1" sqref="I11:I21" xr:uid="{00000000-0002-0000-0400-000001000000}">
      <formula1>INDIRECT(H11)</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2000000}">
          <x14:formula1>
            <xm:f>'Tablas de validación'!$H$48:$H$49</xm:f>
          </x14:formula1>
          <xm:sqref>M11:N23</xm:sqref>
        </x14:dataValidation>
        <x14:dataValidation type="list" allowBlank="1" showInputMessage="1" showErrorMessage="1" xr:uid="{00000000-0002-0000-0400-000003000000}">
          <x14:formula1>
            <xm:f>'Tablas de validación'!$J$48:$J$49</xm:f>
          </x14:formula1>
          <xm:sqref>O11:P23</xm:sqref>
        </x14:dataValidation>
        <x14:dataValidation type="list" allowBlank="1" showInputMessage="1" showErrorMessage="1" xr:uid="{00000000-0002-0000-0400-000004000000}">
          <x14:formula1>
            <xm:f>'Tablas de validación'!$E$48:$E$49</xm:f>
          </x14:formula1>
          <xm:sqref>K11:K21</xm:sqref>
        </x14:dataValidation>
        <x14:dataValidation type="list" allowBlank="1" showInputMessage="1" showErrorMessage="1" xr:uid="{00000000-0002-0000-0400-000005000000}">
          <x14:formula1>
            <xm:f>'Tablas de validación'!$B$55:$B$56</xm:f>
          </x14:formula1>
          <xm:sqref>H11:H21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BZ37"/>
  <sheetViews>
    <sheetView showGridLines="0" topLeftCell="C1" zoomScale="51" zoomScaleNormal="51" workbookViewId="0">
      <selection activeCell="J8" sqref="J8:J17"/>
    </sheetView>
  </sheetViews>
  <sheetFormatPr baseColWidth="10" defaultColWidth="11.28515625" defaultRowHeight="15" x14ac:dyDescent="0.25"/>
  <cols>
    <col min="1" max="1" width="6.28515625" style="1" bestFit="1" customWidth="1"/>
    <col min="2" max="3" width="25.28515625" style="1" customWidth="1"/>
    <col min="4" max="4" width="29.28515625" style="14" customWidth="1"/>
    <col min="5" max="5" width="52.28515625" style="14" customWidth="1"/>
    <col min="6" max="6" width="24.28515625" style="14" customWidth="1"/>
    <col min="7" max="7" width="23" style="1" customWidth="1"/>
    <col min="8" max="8" width="19.7109375" style="1" customWidth="1"/>
    <col min="9" max="9" width="25.5703125" style="1" customWidth="1"/>
    <col min="10" max="10" width="27" style="1" customWidth="1"/>
    <col min="11" max="11" width="1.28515625" style="1" customWidth="1"/>
    <col min="12" max="12" width="44.28515625" style="1" customWidth="1"/>
    <col min="13" max="13" width="63.28515625" style="1" customWidth="1"/>
    <col min="14" max="14" width="48.28515625" style="1" customWidth="1"/>
    <col min="15" max="15" width="22.28515625" style="1" customWidth="1"/>
    <col min="16" max="16" width="18" style="1" customWidth="1"/>
    <col min="17" max="17" width="44.28515625" style="1" customWidth="1"/>
    <col min="18" max="18" width="13.42578125" style="1" customWidth="1"/>
    <col min="19" max="19" width="54" style="1" customWidth="1"/>
    <col min="20" max="22" width="34" style="1" customWidth="1"/>
    <col min="23" max="23" width="42" style="1" customWidth="1"/>
    <col min="24" max="24" width="43.28515625" style="1" bestFit="1" customWidth="1"/>
    <col min="25" max="25" width="36.28515625" style="1" customWidth="1"/>
    <col min="26" max="16384" width="11.28515625" style="1"/>
  </cols>
  <sheetData>
    <row r="1" spans="1:78" s="4" customFormat="1" ht="18.600000000000001" customHeight="1" x14ac:dyDescent="0.25">
      <c r="A1" s="357" t="s">
        <v>203</v>
      </c>
      <c r="B1" s="358"/>
      <c r="C1" s="358"/>
      <c r="D1" s="358"/>
      <c r="E1" s="358"/>
      <c r="F1" s="358"/>
      <c r="G1" s="358"/>
      <c r="H1" s="358"/>
      <c r="I1" s="358"/>
      <c r="J1" s="358"/>
      <c r="K1" s="358"/>
      <c r="L1" s="358"/>
      <c r="M1" s="358"/>
      <c r="N1" s="358"/>
      <c r="O1" s="358"/>
      <c r="P1" s="358"/>
      <c r="Q1" s="358"/>
      <c r="R1" s="358"/>
      <c r="S1" s="358"/>
      <c r="T1" s="358"/>
      <c r="U1" s="358"/>
      <c r="V1" s="358"/>
      <c r="W1" s="359"/>
      <c r="X1" s="113" t="s">
        <v>204</v>
      </c>
      <c r="Y1" s="116" t="s">
        <v>205</v>
      </c>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s="4" customFormat="1" ht="18.600000000000001" customHeight="1" x14ac:dyDescent="0.25">
      <c r="A2" s="360"/>
      <c r="B2" s="290"/>
      <c r="C2" s="290"/>
      <c r="D2" s="290"/>
      <c r="E2" s="290"/>
      <c r="F2" s="290"/>
      <c r="G2" s="290"/>
      <c r="H2" s="290"/>
      <c r="I2" s="290"/>
      <c r="J2" s="290"/>
      <c r="K2" s="290"/>
      <c r="L2" s="290"/>
      <c r="M2" s="290"/>
      <c r="N2" s="290"/>
      <c r="O2" s="290"/>
      <c r="P2" s="290"/>
      <c r="Q2" s="290"/>
      <c r="R2" s="290"/>
      <c r="S2" s="290"/>
      <c r="T2" s="290"/>
      <c r="U2" s="290"/>
      <c r="V2" s="290"/>
      <c r="W2" s="361"/>
      <c r="X2" s="114" t="s">
        <v>206</v>
      </c>
      <c r="Y2" s="117">
        <v>1</v>
      </c>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s="4" customFormat="1" ht="18.600000000000001" customHeight="1" x14ac:dyDescent="0.25">
      <c r="A3" s="360"/>
      <c r="B3" s="290"/>
      <c r="C3" s="290"/>
      <c r="D3" s="290"/>
      <c r="E3" s="290"/>
      <c r="F3" s="290"/>
      <c r="G3" s="290"/>
      <c r="H3" s="290"/>
      <c r="I3" s="290"/>
      <c r="J3" s="290"/>
      <c r="K3" s="290"/>
      <c r="L3" s="290"/>
      <c r="M3" s="290"/>
      <c r="N3" s="290"/>
      <c r="O3" s="290"/>
      <c r="P3" s="290"/>
      <c r="Q3" s="290"/>
      <c r="R3" s="290"/>
      <c r="S3" s="290"/>
      <c r="T3" s="290"/>
      <c r="U3" s="290"/>
      <c r="V3" s="290"/>
      <c r="W3" s="361"/>
      <c r="X3" s="114" t="s">
        <v>207</v>
      </c>
      <c r="Y3" s="118">
        <v>45183</v>
      </c>
      <c r="Z3" s="5"/>
      <c r="AA3" s="5"/>
      <c r="AB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R3" s="5"/>
      <c r="BS3" s="5"/>
      <c r="BT3" s="5"/>
      <c r="BU3" s="5"/>
      <c r="BV3" s="5"/>
      <c r="BW3" s="5"/>
      <c r="BX3" s="10"/>
      <c r="BY3" s="10"/>
      <c r="BZ3" s="10"/>
    </row>
    <row r="4" spans="1:78" s="4" customFormat="1" ht="18.600000000000001" customHeight="1" thickBot="1" x14ac:dyDescent="0.3">
      <c r="A4" s="362"/>
      <c r="B4" s="363"/>
      <c r="C4" s="363"/>
      <c r="D4" s="363"/>
      <c r="E4" s="363"/>
      <c r="F4" s="363"/>
      <c r="G4" s="363"/>
      <c r="H4" s="363"/>
      <c r="I4" s="363"/>
      <c r="J4" s="363"/>
      <c r="K4" s="363"/>
      <c r="L4" s="363"/>
      <c r="M4" s="363"/>
      <c r="N4" s="363"/>
      <c r="O4" s="363"/>
      <c r="P4" s="363"/>
      <c r="Q4" s="363"/>
      <c r="R4" s="363"/>
      <c r="S4" s="363"/>
      <c r="T4" s="363"/>
      <c r="U4" s="363"/>
      <c r="V4" s="363"/>
      <c r="W4" s="364"/>
      <c r="X4" s="115" t="s">
        <v>208</v>
      </c>
      <c r="Y4" s="42" t="s">
        <v>209</v>
      </c>
      <c r="Z4" s="5"/>
      <c r="AA4" s="5"/>
      <c r="AB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R4" s="5"/>
      <c r="BS4" s="5"/>
      <c r="BT4" s="5"/>
      <c r="BU4" s="5"/>
      <c r="BV4" s="5"/>
      <c r="BW4" s="5"/>
      <c r="BX4" s="10"/>
      <c r="BY4" s="10"/>
      <c r="BZ4" s="10"/>
    </row>
    <row r="5" spans="1:78" s="12" customFormat="1" ht="24.75" customHeight="1" thickBot="1" x14ac:dyDescent="0.3">
      <c r="A5" s="11"/>
      <c r="B5" s="11"/>
      <c r="C5" s="11"/>
      <c r="D5" s="11"/>
      <c r="E5" s="11"/>
      <c r="F5" s="11"/>
      <c r="G5" s="15"/>
      <c r="H5" s="15"/>
      <c r="I5" s="15"/>
      <c r="J5" s="15"/>
    </row>
    <row r="6" spans="1:78" s="12" customFormat="1" ht="42.75" customHeight="1" thickBot="1" x14ac:dyDescent="0.3">
      <c r="A6" s="191"/>
      <c r="B6" s="192"/>
      <c r="C6" s="192"/>
      <c r="D6" s="192"/>
      <c r="E6" s="192"/>
      <c r="F6" s="192"/>
      <c r="G6" s="193"/>
      <c r="H6" s="193"/>
      <c r="I6" s="194"/>
      <c r="J6" s="194"/>
      <c r="K6" s="192"/>
      <c r="L6" s="375" t="s">
        <v>210</v>
      </c>
      <c r="M6" s="375"/>
      <c r="N6" s="375"/>
      <c r="O6" s="375"/>
      <c r="P6" s="375"/>
      <c r="Q6" s="375"/>
      <c r="R6" s="375"/>
      <c r="S6" s="195"/>
      <c r="T6" s="356" t="s">
        <v>211</v>
      </c>
      <c r="U6" s="356"/>
      <c r="V6" s="356" t="s">
        <v>212</v>
      </c>
      <c r="W6" s="356"/>
      <c r="X6" s="356" t="s">
        <v>213</v>
      </c>
      <c r="Y6" s="365"/>
    </row>
    <row r="7" spans="1:78" s="13" customFormat="1" ht="94.5" thickBot="1" x14ac:dyDescent="0.3">
      <c r="A7" s="202" t="s">
        <v>214</v>
      </c>
      <c r="B7" s="203" t="s">
        <v>215</v>
      </c>
      <c r="C7" s="204" t="s">
        <v>60</v>
      </c>
      <c r="D7" s="203" t="s">
        <v>61</v>
      </c>
      <c r="E7" s="203" t="s">
        <v>216</v>
      </c>
      <c r="F7" s="203" t="s">
        <v>65</v>
      </c>
      <c r="G7" s="203" t="s">
        <v>21</v>
      </c>
      <c r="H7" s="203" t="s">
        <v>217</v>
      </c>
      <c r="I7" s="203" t="s">
        <v>218</v>
      </c>
      <c r="J7" s="205" t="s">
        <v>219</v>
      </c>
      <c r="K7" s="188"/>
      <c r="L7" s="189" t="s">
        <v>220</v>
      </c>
      <c r="M7" s="189" t="s">
        <v>221</v>
      </c>
      <c r="N7" s="189" t="s">
        <v>222</v>
      </c>
      <c r="O7" s="189" t="s">
        <v>223</v>
      </c>
      <c r="P7" s="189" t="s">
        <v>224</v>
      </c>
      <c r="Q7" s="189" t="s">
        <v>225</v>
      </c>
      <c r="R7" s="189" t="s">
        <v>226</v>
      </c>
      <c r="S7" s="187" t="s">
        <v>227</v>
      </c>
      <c r="T7" s="189" t="s">
        <v>228</v>
      </c>
      <c r="U7" s="189" t="s">
        <v>229</v>
      </c>
      <c r="V7" s="189" t="s">
        <v>230</v>
      </c>
      <c r="W7" s="189" t="s">
        <v>231</v>
      </c>
      <c r="X7" s="189" t="s">
        <v>232</v>
      </c>
      <c r="Y7" s="190" t="s">
        <v>233</v>
      </c>
    </row>
    <row r="8" spans="1:78" s="39" customFormat="1" ht="13.9" customHeight="1" x14ac:dyDescent="0.25">
      <c r="A8" s="376">
        <v>1</v>
      </c>
      <c r="B8" s="350" t="s">
        <v>240</v>
      </c>
      <c r="C8" s="350" t="s">
        <v>68</v>
      </c>
      <c r="D8" s="350" t="s">
        <v>69</v>
      </c>
      <c r="E8" s="382" t="s">
        <v>258</v>
      </c>
      <c r="F8" s="350" t="s">
        <v>71</v>
      </c>
      <c r="G8" s="385" t="s">
        <v>24</v>
      </c>
      <c r="H8" s="385" t="s">
        <v>40</v>
      </c>
      <c r="I8" s="379" t="s">
        <v>80</v>
      </c>
      <c r="J8" s="353" t="s">
        <v>159</v>
      </c>
      <c r="K8" s="185"/>
      <c r="L8" s="158"/>
      <c r="M8" s="129"/>
      <c r="N8" s="167"/>
      <c r="O8" s="167"/>
      <c r="P8" s="167"/>
      <c r="Q8" s="129"/>
      <c r="R8" s="212"/>
      <c r="S8" s="372" t="s">
        <v>260</v>
      </c>
      <c r="T8" s="350"/>
      <c r="U8" s="350"/>
      <c r="V8" s="366"/>
      <c r="W8" s="366"/>
      <c r="X8" s="366"/>
      <c r="Y8" s="369"/>
    </row>
    <row r="9" spans="1:78" s="39" customFormat="1" x14ac:dyDescent="0.25">
      <c r="A9" s="377"/>
      <c r="B9" s="351"/>
      <c r="C9" s="351"/>
      <c r="D9" s="351"/>
      <c r="E9" s="383"/>
      <c r="F9" s="351"/>
      <c r="G9" s="386"/>
      <c r="H9" s="386"/>
      <c r="I9" s="380"/>
      <c r="J9" s="354"/>
      <c r="L9" s="213"/>
      <c r="M9" s="214"/>
      <c r="N9" s="214"/>
      <c r="O9" s="214"/>
      <c r="P9" s="214"/>
      <c r="Q9" s="214"/>
      <c r="R9" s="215"/>
      <c r="S9" s="373"/>
      <c r="T9" s="351"/>
      <c r="U9" s="351"/>
      <c r="V9" s="367"/>
      <c r="W9" s="367"/>
      <c r="X9" s="367"/>
      <c r="Y9" s="370"/>
    </row>
    <row r="10" spans="1:78" s="39" customFormat="1" x14ac:dyDescent="0.25">
      <c r="A10" s="377"/>
      <c r="B10" s="351"/>
      <c r="C10" s="351"/>
      <c r="D10" s="351"/>
      <c r="E10" s="383"/>
      <c r="F10" s="351"/>
      <c r="G10" s="386"/>
      <c r="H10" s="386"/>
      <c r="I10" s="380"/>
      <c r="J10" s="354"/>
      <c r="L10" s="213"/>
      <c r="M10" s="214"/>
      <c r="N10" s="214"/>
      <c r="O10" s="214"/>
      <c r="P10" s="214"/>
      <c r="Q10" s="214"/>
      <c r="R10" s="215"/>
      <c r="S10" s="373"/>
      <c r="T10" s="351"/>
      <c r="U10" s="351"/>
      <c r="V10" s="367"/>
      <c r="W10" s="367"/>
      <c r="X10" s="367"/>
      <c r="Y10" s="370"/>
    </row>
    <row r="11" spans="1:78" s="39" customFormat="1" x14ac:dyDescent="0.25">
      <c r="A11" s="377"/>
      <c r="B11" s="351"/>
      <c r="C11" s="351"/>
      <c r="D11" s="351"/>
      <c r="E11" s="383"/>
      <c r="F11" s="351"/>
      <c r="G11" s="386"/>
      <c r="H11" s="386"/>
      <c r="I11" s="380"/>
      <c r="J11" s="354"/>
      <c r="L11" s="213"/>
      <c r="M11" s="214"/>
      <c r="N11" s="214"/>
      <c r="O11" s="214"/>
      <c r="P11" s="214"/>
      <c r="Q11" s="214"/>
      <c r="R11" s="215"/>
      <c r="S11" s="373"/>
      <c r="T11" s="351"/>
      <c r="U11" s="351"/>
      <c r="V11" s="367"/>
      <c r="W11" s="367"/>
      <c r="X11" s="367"/>
      <c r="Y11" s="370"/>
    </row>
    <row r="12" spans="1:78" s="39" customFormat="1" x14ac:dyDescent="0.25">
      <c r="A12" s="377"/>
      <c r="B12" s="351"/>
      <c r="C12" s="351"/>
      <c r="D12" s="351"/>
      <c r="E12" s="383"/>
      <c r="F12" s="351"/>
      <c r="G12" s="386"/>
      <c r="H12" s="386"/>
      <c r="I12" s="380"/>
      <c r="J12" s="354"/>
      <c r="L12" s="213"/>
      <c r="M12" s="214"/>
      <c r="N12" s="214"/>
      <c r="O12" s="214"/>
      <c r="P12" s="214"/>
      <c r="Q12" s="214"/>
      <c r="R12" s="215"/>
      <c r="S12" s="373"/>
      <c r="T12" s="351"/>
      <c r="U12" s="351"/>
      <c r="V12" s="367"/>
      <c r="W12" s="367"/>
      <c r="X12" s="367"/>
      <c r="Y12" s="370"/>
    </row>
    <row r="13" spans="1:78" s="39" customFormat="1" x14ac:dyDescent="0.25">
      <c r="A13" s="377"/>
      <c r="B13" s="351"/>
      <c r="C13" s="351"/>
      <c r="D13" s="351"/>
      <c r="E13" s="383"/>
      <c r="F13" s="351"/>
      <c r="G13" s="386"/>
      <c r="H13" s="386"/>
      <c r="I13" s="380"/>
      <c r="J13" s="354"/>
      <c r="L13" s="213"/>
      <c r="M13" s="214"/>
      <c r="N13" s="214"/>
      <c r="O13" s="214"/>
      <c r="P13" s="214"/>
      <c r="Q13" s="214"/>
      <c r="R13" s="215"/>
      <c r="S13" s="373"/>
      <c r="T13" s="351"/>
      <c r="U13" s="351"/>
      <c r="V13" s="367"/>
      <c r="W13" s="367"/>
      <c r="X13" s="367"/>
      <c r="Y13" s="370"/>
    </row>
    <row r="14" spans="1:78" s="39" customFormat="1" x14ac:dyDescent="0.25">
      <c r="A14" s="377"/>
      <c r="B14" s="351"/>
      <c r="C14" s="351"/>
      <c r="D14" s="351"/>
      <c r="E14" s="383"/>
      <c r="F14" s="351"/>
      <c r="G14" s="386"/>
      <c r="H14" s="386"/>
      <c r="I14" s="380"/>
      <c r="J14" s="354"/>
      <c r="L14" s="213"/>
      <c r="M14" s="214"/>
      <c r="N14" s="214"/>
      <c r="O14" s="214"/>
      <c r="P14" s="214"/>
      <c r="Q14" s="214"/>
      <c r="R14" s="215"/>
      <c r="S14" s="373"/>
      <c r="T14" s="351"/>
      <c r="U14" s="351"/>
      <c r="V14" s="367"/>
      <c r="W14" s="367"/>
      <c r="X14" s="367"/>
      <c r="Y14" s="370"/>
    </row>
    <row r="15" spans="1:78" s="39" customFormat="1" x14ac:dyDescent="0.25">
      <c r="A15" s="377"/>
      <c r="B15" s="351"/>
      <c r="C15" s="351"/>
      <c r="D15" s="351"/>
      <c r="E15" s="383"/>
      <c r="F15" s="351"/>
      <c r="G15" s="386"/>
      <c r="H15" s="386"/>
      <c r="I15" s="380"/>
      <c r="J15" s="354"/>
      <c r="L15" s="213"/>
      <c r="M15" s="214"/>
      <c r="N15" s="214"/>
      <c r="O15" s="214"/>
      <c r="P15" s="214"/>
      <c r="Q15" s="214"/>
      <c r="R15" s="215"/>
      <c r="S15" s="373"/>
      <c r="T15" s="351"/>
      <c r="U15" s="351"/>
      <c r="V15" s="367"/>
      <c r="W15" s="367"/>
      <c r="X15" s="367"/>
      <c r="Y15" s="370"/>
    </row>
    <row r="16" spans="1:78" s="39" customFormat="1" x14ac:dyDescent="0.25">
      <c r="A16" s="377"/>
      <c r="B16" s="351"/>
      <c r="C16" s="351"/>
      <c r="D16" s="351"/>
      <c r="E16" s="383"/>
      <c r="F16" s="351"/>
      <c r="G16" s="386"/>
      <c r="H16" s="386"/>
      <c r="I16" s="380"/>
      <c r="J16" s="354"/>
      <c r="L16" s="213"/>
      <c r="M16" s="214"/>
      <c r="N16" s="214"/>
      <c r="O16" s="214"/>
      <c r="P16" s="214"/>
      <c r="Q16" s="214"/>
      <c r="R16" s="215"/>
      <c r="S16" s="373"/>
      <c r="T16" s="351"/>
      <c r="U16" s="351"/>
      <c r="V16" s="367"/>
      <c r="W16" s="367"/>
      <c r="X16" s="367"/>
      <c r="Y16" s="370"/>
    </row>
    <row r="17" spans="1:25" s="39" customFormat="1" ht="15.75" thickBot="1" x14ac:dyDescent="0.3">
      <c r="A17" s="378"/>
      <c r="B17" s="352"/>
      <c r="C17" s="352"/>
      <c r="D17" s="352"/>
      <c r="E17" s="384"/>
      <c r="F17" s="352"/>
      <c r="G17" s="387"/>
      <c r="H17" s="387"/>
      <c r="I17" s="381"/>
      <c r="J17" s="355"/>
      <c r="K17" s="186"/>
      <c r="L17" s="216"/>
      <c r="M17" s="217"/>
      <c r="N17" s="217"/>
      <c r="O17" s="217"/>
      <c r="P17" s="217"/>
      <c r="Q17" s="217"/>
      <c r="R17" s="218"/>
      <c r="S17" s="374"/>
      <c r="T17" s="352"/>
      <c r="U17" s="352"/>
      <c r="V17" s="368"/>
      <c r="W17" s="368"/>
      <c r="X17" s="368"/>
      <c r="Y17" s="371"/>
    </row>
    <row r="18" spans="1:25" s="39" customFormat="1" ht="14.25" x14ac:dyDescent="0.25">
      <c r="A18" s="376">
        <v>2</v>
      </c>
      <c r="B18" s="350" t="s">
        <v>241</v>
      </c>
      <c r="C18" s="350" t="s">
        <v>68</v>
      </c>
      <c r="D18" s="350" t="s">
        <v>69</v>
      </c>
      <c r="E18" s="382" t="s">
        <v>259</v>
      </c>
      <c r="F18" s="350" t="s">
        <v>71</v>
      </c>
      <c r="G18" s="385" t="s">
        <v>24</v>
      </c>
      <c r="H18" s="385" t="s">
        <v>40</v>
      </c>
      <c r="I18" s="379" t="s">
        <v>80</v>
      </c>
      <c r="J18" s="353" t="s">
        <v>159</v>
      </c>
      <c r="L18" s="158"/>
      <c r="M18" s="223"/>
      <c r="N18" s="126"/>
      <c r="O18" s="167"/>
      <c r="P18" s="167"/>
      <c r="Q18" s="129"/>
      <c r="R18" s="160"/>
      <c r="S18" s="373" t="s">
        <v>261</v>
      </c>
      <c r="T18" s="350"/>
      <c r="U18" s="350"/>
      <c r="V18" s="350"/>
      <c r="W18" s="350"/>
      <c r="X18" s="350"/>
      <c r="Y18" s="353"/>
    </row>
    <row r="19" spans="1:25" s="39" customFormat="1" ht="14.25" x14ac:dyDescent="0.25">
      <c r="A19" s="377"/>
      <c r="B19" s="351"/>
      <c r="C19" s="351"/>
      <c r="D19" s="351"/>
      <c r="E19" s="383"/>
      <c r="F19" s="351"/>
      <c r="G19" s="386"/>
      <c r="H19" s="386"/>
      <c r="I19" s="380"/>
      <c r="J19" s="354"/>
      <c r="L19" s="239"/>
      <c r="M19" s="238"/>
      <c r="N19" s="238"/>
      <c r="O19" s="168"/>
      <c r="P19" s="168"/>
      <c r="Q19" s="238"/>
      <c r="R19" s="163"/>
      <c r="S19" s="373"/>
      <c r="T19" s="351"/>
      <c r="U19" s="351"/>
      <c r="V19" s="351"/>
      <c r="W19" s="351"/>
      <c r="X19" s="351"/>
      <c r="Y19" s="354"/>
    </row>
    <row r="20" spans="1:25" s="39" customFormat="1" ht="14.65" customHeight="1" x14ac:dyDescent="0.25">
      <c r="A20" s="377"/>
      <c r="B20" s="351"/>
      <c r="C20" s="351"/>
      <c r="D20" s="351"/>
      <c r="E20" s="383"/>
      <c r="F20" s="351"/>
      <c r="G20" s="386"/>
      <c r="H20" s="386"/>
      <c r="I20" s="380"/>
      <c r="J20" s="354"/>
      <c r="L20" s="161"/>
      <c r="M20" s="162"/>
      <c r="N20" s="162"/>
      <c r="O20" s="162"/>
      <c r="P20" s="162"/>
      <c r="Q20" s="162"/>
      <c r="R20" s="163"/>
      <c r="S20" s="373"/>
      <c r="T20" s="351"/>
      <c r="U20" s="351"/>
      <c r="V20" s="351"/>
      <c r="W20" s="351"/>
      <c r="X20" s="351"/>
      <c r="Y20" s="354"/>
    </row>
    <row r="21" spans="1:25" s="39" customFormat="1" ht="15" customHeight="1" x14ac:dyDescent="0.25">
      <c r="A21" s="377"/>
      <c r="B21" s="351"/>
      <c r="C21" s="351"/>
      <c r="D21" s="351"/>
      <c r="E21" s="383"/>
      <c r="F21" s="351"/>
      <c r="G21" s="386"/>
      <c r="H21" s="386"/>
      <c r="I21" s="380"/>
      <c r="J21" s="354"/>
      <c r="L21" s="161"/>
      <c r="M21" s="162"/>
      <c r="N21" s="162"/>
      <c r="O21" s="162"/>
      <c r="P21" s="162"/>
      <c r="Q21" s="162"/>
      <c r="R21" s="163"/>
      <c r="S21" s="373"/>
      <c r="T21" s="351"/>
      <c r="U21" s="351"/>
      <c r="V21" s="351"/>
      <c r="W21" s="351"/>
      <c r="X21" s="351"/>
      <c r="Y21" s="354"/>
    </row>
    <row r="22" spans="1:25" s="39" customFormat="1" ht="14.65" customHeight="1" x14ac:dyDescent="0.25">
      <c r="A22" s="377"/>
      <c r="B22" s="351"/>
      <c r="C22" s="351"/>
      <c r="D22" s="351"/>
      <c r="E22" s="383"/>
      <c r="F22" s="351"/>
      <c r="G22" s="386"/>
      <c r="H22" s="386"/>
      <c r="I22" s="380"/>
      <c r="J22" s="354"/>
      <c r="L22" s="161"/>
      <c r="M22" s="162"/>
      <c r="N22" s="162"/>
      <c r="O22" s="162"/>
      <c r="P22" s="162"/>
      <c r="Q22" s="162"/>
      <c r="R22" s="163"/>
      <c r="S22" s="373"/>
      <c r="T22" s="351"/>
      <c r="U22" s="351"/>
      <c r="V22" s="351"/>
      <c r="W22" s="351"/>
      <c r="X22" s="351"/>
      <c r="Y22" s="354"/>
    </row>
    <row r="23" spans="1:25" s="39" customFormat="1" ht="14.65" customHeight="1" x14ac:dyDescent="0.25">
      <c r="A23" s="377"/>
      <c r="B23" s="351"/>
      <c r="C23" s="351"/>
      <c r="D23" s="351"/>
      <c r="E23" s="383"/>
      <c r="F23" s="351"/>
      <c r="G23" s="386"/>
      <c r="H23" s="386"/>
      <c r="I23" s="380"/>
      <c r="J23" s="354"/>
      <c r="L23" s="161"/>
      <c r="M23" s="162"/>
      <c r="N23" s="162"/>
      <c r="O23" s="162"/>
      <c r="P23" s="162"/>
      <c r="Q23" s="162"/>
      <c r="R23" s="163"/>
      <c r="S23" s="373"/>
      <c r="T23" s="351"/>
      <c r="U23" s="351"/>
      <c r="V23" s="351"/>
      <c r="W23" s="351"/>
      <c r="X23" s="351"/>
      <c r="Y23" s="354"/>
    </row>
    <row r="24" spans="1:25" s="39" customFormat="1" ht="14.65" customHeight="1" x14ac:dyDescent="0.25">
      <c r="A24" s="377"/>
      <c r="B24" s="351"/>
      <c r="C24" s="351"/>
      <c r="D24" s="351"/>
      <c r="E24" s="383"/>
      <c r="F24" s="351"/>
      <c r="G24" s="386"/>
      <c r="H24" s="386"/>
      <c r="I24" s="380"/>
      <c r="J24" s="354"/>
      <c r="L24" s="161"/>
      <c r="M24" s="162"/>
      <c r="N24" s="162"/>
      <c r="O24" s="162"/>
      <c r="P24" s="162"/>
      <c r="Q24" s="162"/>
      <c r="R24" s="163"/>
      <c r="S24" s="373"/>
      <c r="T24" s="351"/>
      <c r="U24" s="351"/>
      <c r="V24" s="351"/>
      <c r="W24" s="351"/>
      <c r="X24" s="351"/>
      <c r="Y24" s="354"/>
    </row>
    <row r="25" spans="1:25" s="39" customFormat="1" ht="15" customHeight="1" x14ac:dyDescent="0.25">
      <c r="A25" s="377"/>
      <c r="B25" s="351"/>
      <c r="C25" s="351"/>
      <c r="D25" s="351"/>
      <c r="E25" s="383"/>
      <c r="F25" s="351"/>
      <c r="G25" s="386"/>
      <c r="H25" s="386"/>
      <c r="I25" s="380"/>
      <c r="J25" s="354"/>
      <c r="L25" s="161"/>
      <c r="M25" s="162"/>
      <c r="N25" s="162"/>
      <c r="O25" s="162"/>
      <c r="P25" s="162"/>
      <c r="Q25" s="162"/>
      <c r="R25" s="163"/>
      <c r="S25" s="373"/>
      <c r="T25" s="351"/>
      <c r="U25" s="351"/>
      <c r="V25" s="351"/>
      <c r="W25" s="351"/>
      <c r="X25" s="351"/>
      <c r="Y25" s="354"/>
    </row>
    <row r="26" spans="1:25" s="39" customFormat="1" ht="14.65" customHeight="1" x14ac:dyDescent="0.25">
      <c r="A26" s="377"/>
      <c r="B26" s="351"/>
      <c r="C26" s="351"/>
      <c r="D26" s="351"/>
      <c r="E26" s="383"/>
      <c r="F26" s="351"/>
      <c r="G26" s="386"/>
      <c r="H26" s="386"/>
      <c r="I26" s="380"/>
      <c r="J26" s="354"/>
      <c r="L26" s="161"/>
      <c r="M26" s="162"/>
      <c r="N26" s="162"/>
      <c r="O26" s="162"/>
      <c r="P26" s="162"/>
      <c r="Q26" s="162"/>
      <c r="R26" s="163"/>
      <c r="S26" s="373"/>
      <c r="T26" s="351"/>
      <c r="U26" s="351"/>
      <c r="V26" s="351"/>
      <c r="W26" s="351"/>
      <c r="X26" s="351"/>
      <c r="Y26" s="354"/>
    </row>
    <row r="27" spans="1:25" s="39" customFormat="1" ht="15" customHeight="1" thickBot="1" x14ac:dyDescent="0.3">
      <c r="A27" s="378"/>
      <c r="B27" s="352"/>
      <c r="C27" s="352"/>
      <c r="D27" s="352"/>
      <c r="E27" s="384"/>
      <c r="F27" s="352"/>
      <c r="G27" s="387"/>
      <c r="H27" s="387"/>
      <c r="I27" s="381"/>
      <c r="J27" s="355"/>
      <c r="L27" s="164"/>
      <c r="M27" s="165"/>
      <c r="N27" s="165"/>
      <c r="O27" s="165"/>
      <c r="P27" s="165"/>
      <c r="Q27" s="165"/>
      <c r="R27" s="166"/>
      <c r="S27" s="374"/>
      <c r="T27" s="352"/>
      <c r="U27" s="352"/>
      <c r="V27" s="352"/>
      <c r="W27" s="352"/>
      <c r="X27" s="352"/>
      <c r="Y27" s="355"/>
    </row>
    <row r="28" spans="1:25" s="39" customFormat="1" ht="14.25" hidden="1" x14ac:dyDescent="0.25">
      <c r="A28" s="376">
        <v>3</v>
      </c>
      <c r="B28" s="350">
        <f>'Identificación de Riesgos'!B10</f>
        <v>0</v>
      </c>
      <c r="C28" s="350">
        <f>'Identificación de Riesgos'!C10</f>
        <v>0</v>
      </c>
      <c r="D28" s="350">
        <f>'Identificación de Riesgos'!D10</f>
        <v>0</v>
      </c>
      <c r="E28" s="382">
        <f>'Identificación de Riesgos'!H10:H10</f>
        <v>0</v>
      </c>
      <c r="F28" s="350">
        <f>'Identificación de Riesgos'!I10:I10</f>
        <v>0</v>
      </c>
      <c r="G28" s="385" t="e">
        <f>Controles!#REF!</f>
        <v>#REF!</v>
      </c>
      <c r="H28" s="385" t="e">
        <f>Controles!#REF!</f>
        <v>#REF!</v>
      </c>
      <c r="I28" s="379" t="e">
        <f>Controles!#REF!</f>
        <v>#REF!</v>
      </c>
      <c r="J28" s="353"/>
      <c r="K28" s="185"/>
      <c r="L28" s="158"/>
      <c r="M28" s="129"/>
      <c r="N28" s="167"/>
      <c r="O28" s="184"/>
      <c r="P28" s="184"/>
      <c r="Q28" s="159"/>
      <c r="R28" s="160"/>
      <c r="S28" s="350"/>
      <c r="T28" s="350"/>
      <c r="U28" s="350"/>
      <c r="V28" s="350"/>
      <c r="W28" s="350"/>
      <c r="X28" s="350"/>
      <c r="Y28" s="353"/>
    </row>
    <row r="29" spans="1:25" s="39" customFormat="1" ht="14.65" hidden="1" customHeight="1" x14ac:dyDescent="0.25">
      <c r="A29" s="377"/>
      <c r="B29" s="351"/>
      <c r="C29" s="351"/>
      <c r="D29" s="351"/>
      <c r="E29" s="383"/>
      <c r="F29" s="351"/>
      <c r="G29" s="386"/>
      <c r="H29" s="386"/>
      <c r="I29" s="380"/>
      <c r="J29" s="354"/>
      <c r="L29" s="161"/>
      <c r="M29" s="162"/>
      <c r="N29" s="162"/>
      <c r="O29" s="162"/>
      <c r="P29" s="162"/>
      <c r="Q29" s="162"/>
      <c r="R29" s="163"/>
      <c r="S29" s="351"/>
      <c r="T29" s="351"/>
      <c r="U29" s="351"/>
      <c r="V29" s="351"/>
      <c r="W29" s="351"/>
      <c r="X29" s="351"/>
      <c r="Y29" s="354"/>
    </row>
    <row r="30" spans="1:25" s="39" customFormat="1" ht="14.65" hidden="1" customHeight="1" x14ac:dyDescent="0.25">
      <c r="A30" s="377"/>
      <c r="B30" s="351"/>
      <c r="C30" s="351"/>
      <c r="D30" s="351"/>
      <c r="E30" s="383"/>
      <c r="F30" s="351"/>
      <c r="G30" s="386"/>
      <c r="H30" s="386"/>
      <c r="I30" s="380"/>
      <c r="J30" s="354"/>
      <c r="L30" s="161"/>
      <c r="M30" s="162"/>
      <c r="N30" s="162"/>
      <c r="O30" s="162"/>
      <c r="P30" s="162"/>
      <c r="Q30" s="162"/>
      <c r="R30" s="163"/>
      <c r="S30" s="351"/>
      <c r="T30" s="351"/>
      <c r="U30" s="351"/>
      <c r="V30" s="351"/>
      <c r="W30" s="351"/>
      <c r="X30" s="351"/>
      <c r="Y30" s="354"/>
    </row>
    <row r="31" spans="1:25" s="39" customFormat="1" ht="15" hidden="1" customHeight="1" x14ac:dyDescent="0.25">
      <c r="A31" s="377"/>
      <c r="B31" s="351"/>
      <c r="C31" s="351"/>
      <c r="D31" s="351"/>
      <c r="E31" s="383"/>
      <c r="F31" s="351"/>
      <c r="G31" s="386"/>
      <c r="H31" s="386"/>
      <c r="I31" s="380"/>
      <c r="J31" s="354"/>
      <c r="L31" s="161"/>
      <c r="M31" s="162"/>
      <c r="N31" s="162"/>
      <c r="O31" s="162"/>
      <c r="P31" s="162"/>
      <c r="Q31" s="162"/>
      <c r="R31" s="163"/>
      <c r="S31" s="351"/>
      <c r="T31" s="351"/>
      <c r="U31" s="351"/>
      <c r="V31" s="351"/>
      <c r="W31" s="351"/>
      <c r="X31" s="351"/>
      <c r="Y31" s="354"/>
    </row>
    <row r="32" spans="1:25" s="39" customFormat="1" ht="14.65" hidden="1" customHeight="1" x14ac:dyDescent="0.25">
      <c r="A32" s="377"/>
      <c r="B32" s="351"/>
      <c r="C32" s="351"/>
      <c r="D32" s="351"/>
      <c r="E32" s="383"/>
      <c r="F32" s="351"/>
      <c r="G32" s="386"/>
      <c r="H32" s="386"/>
      <c r="I32" s="380"/>
      <c r="J32" s="354"/>
      <c r="L32" s="161"/>
      <c r="M32" s="162"/>
      <c r="N32" s="162"/>
      <c r="O32" s="162"/>
      <c r="P32" s="162"/>
      <c r="Q32" s="162"/>
      <c r="R32" s="163"/>
      <c r="S32" s="351"/>
      <c r="T32" s="351"/>
      <c r="U32" s="351"/>
      <c r="V32" s="351"/>
      <c r="W32" s="351"/>
      <c r="X32" s="351"/>
      <c r="Y32" s="354"/>
    </row>
    <row r="33" spans="1:25" s="39" customFormat="1" ht="14.65" hidden="1" customHeight="1" x14ac:dyDescent="0.25">
      <c r="A33" s="377"/>
      <c r="B33" s="351"/>
      <c r="C33" s="351"/>
      <c r="D33" s="351"/>
      <c r="E33" s="383"/>
      <c r="F33" s="351"/>
      <c r="G33" s="386"/>
      <c r="H33" s="386"/>
      <c r="I33" s="380"/>
      <c r="J33" s="354"/>
      <c r="L33" s="161"/>
      <c r="M33" s="162"/>
      <c r="N33" s="162"/>
      <c r="O33" s="162"/>
      <c r="P33" s="162"/>
      <c r="Q33" s="162"/>
      <c r="R33" s="163"/>
      <c r="S33" s="351"/>
      <c r="T33" s="351"/>
      <c r="U33" s="351"/>
      <c r="V33" s="351"/>
      <c r="W33" s="351"/>
      <c r="X33" s="351"/>
      <c r="Y33" s="354"/>
    </row>
    <row r="34" spans="1:25" s="39" customFormat="1" ht="14.65" hidden="1" customHeight="1" x14ac:dyDescent="0.25">
      <c r="A34" s="377"/>
      <c r="B34" s="351"/>
      <c r="C34" s="351"/>
      <c r="D34" s="351"/>
      <c r="E34" s="383"/>
      <c r="F34" s="351"/>
      <c r="G34" s="386"/>
      <c r="H34" s="386"/>
      <c r="I34" s="380"/>
      <c r="J34" s="354"/>
      <c r="L34" s="161"/>
      <c r="M34" s="162"/>
      <c r="N34" s="162"/>
      <c r="O34" s="162"/>
      <c r="P34" s="162"/>
      <c r="Q34" s="162"/>
      <c r="R34" s="163"/>
      <c r="S34" s="351"/>
      <c r="T34" s="351"/>
      <c r="U34" s="351"/>
      <c r="V34" s="351"/>
      <c r="W34" s="351"/>
      <c r="X34" s="351"/>
      <c r="Y34" s="354"/>
    </row>
    <row r="35" spans="1:25" s="39" customFormat="1" ht="15" hidden="1" customHeight="1" x14ac:dyDescent="0.25">
      <c r="A35" s="377"/>
      <c r="B35" s="351"/>
      <c r="C35" s="351"/>
      <c r="D35" s="351"/>
      <c r="E35" s="383"/>
      <c r="F35" s="351"/>
      <c r="G35" s="386"/>
      <c r="H35" s="386"/>
      <c r="I35" s="380"/>
      <c r="J35" s="354"/>
      <c r="L35" s="161"/>
      <c r="M35" s="162"/>
      <c r="N35" s="162"/>
      <c r="O35" s="162"/>
      <c r="P35" s="162"/>
      <c r="Q35" s="162"/>
      <c r="R35" s="163"/>
      <c r="S35" s="351"/>
      <c r="T35" s="351"/>
      <c r="U35" s="351"/>
      <c r="V35" s="351"/>
      <c r="W35" s="351"/>
      <c r="X35" s="351"/>
      <c r="Y35" s="354"/>
    </row>
    <row r="36" spans="1:25" s="39" customFormat="1" ht="14.65" hidden="1" customHeight="1" x14ac:dyDescent="0.25">
      <c r="A36" s="377"/>
      <c r="B36" s="351"/>
      <c r="C36" s="351"/>
      <c r="D36" s="351"/>
      <c r="E36" s="383"/>
      <c r="F36" s="351"/>
      <c r="G36" s="386"/>
      <c r="H36" s="386"/>
      <c r="I36" s="380"/>
      <c r="J36" s="354"/>
      <c r="L36" s="161"/>
      <c r="M36" s="162"/>
      <c r="N36" s="162"/>
      <c r="O36" s="162"/>
      <c r="P36" s="162"/>
      <c r="Q36" s="162"/>
      <c r="R36" s="163"/>
      <c r="S36" s="351"/>
      <c r="T36" s="351"/>
      <c r="U36" s="351"/>
      <c r="V36" s="351"/>
      <c r="W36" s="351"/>
      <c r="X36" s="351"/>
      <c r="Y36" s="354"/>
    </row>
    <row r="37" spans="1:25" s="39" customFormat="1" ht="15" hidden="1" customHeight="1" thickBot="1" x14ac:dyDescent="0.3">
      <c r="A37" s="378"/>
      <c r="B37" s="352"/>
      <c r="C37" s="352"/>
      <c r="D37" s="352"/>
      <c r="E37" s="384"/>
      <c r="F37" s="352"/>
      <c r="G37" s="387"/>
      <c r="H37" s="387"/>
      <c r="I37" s="381"/>
      <c r="J37" s="355"/>
      <c r="K37" s="186"/>
      <c r="L37" s="164"/>
      <c r="M37" s="165"/>
      <c r="N37" s="165"/>
      <c r="O37" s="165"/>
      <c r="P37" s="165"/>
      <c r="Q37" s="165"/>
      <c r="R37" s="166"/>
      <c r="S37" s="352"/>
      <c r="T37" s="352"/>
      <c r="U37" s="352"/>
      <c r="V37" s="352"/>
      <c r="W37" s="352"/>
      <c r="X37" s="352"/>
      <c r="Y37" s="355"/>
    </row>
  </sheetData>
  <mergeCells count="56">
    <mergeCell ref="S18:S27"/>
    <mergeCell ref="A28:A37"/>
    <mergeCell ref="B28:B37"/>
    <mergeCell ref="C28:C37"/>
    <mergeCell ref="D28:D37"/>
    <mergeCell ref="E28:E37"/>
    <mergeCell ref="F28:F37"/>
    <mergeCell ref="G28:G37"/>
    <mergeCell ref="H28:H37"/>
    <mergeCell ref="I28:I37"/>
    <mergeCell ref="J28:J37"/>
    <mergeCell ref="S28:S37"/>
    <mergeCell ref="F18:F27"/>
    <mergeCell ref="G18:G27"/>
    <mergeCell ref="H18:H27"/>
    <mergeCell ref="I18:I27"/>
    <mergeCell ref="I8:I17"/>
    <mergeCell ref="J18:J27"/>
    <mergeCell ref="A18:A27"/>
    <mergeCell ref="B18:B27"/>
    <mergeCell ref="C18:C27"/>
    <mergeCell ref="D18:D27"/>
    <mergeCell ref="E18:E27"/>
    <mergeCell ref="D8:D17"/>
    <mergeCell ref="E8:E17"/>
    <mergeCell ref="F8:F17"/>
    <mergeCell ref="G8:G17"/>
    <mergeCell ref="H8:H17"/>
    <mergeCell ref="V6:W6"/>
    <mergeCell ref="A1:W4"/>
    <mergeCell ref="X6:Y6"/>
    <mergeCell ref="T6:U6"/>
    <mergeCell ref="T8:T17"/>
    <mergeCell ref="U8:U17"/>
    <mergeCell ref="V8:V17"/>
    <mergeCell ref="W8:W17"/>
    <mergeCell ref="X8:X17"/>
    <mergeCell ref="Y8:Y17"/>
    <mergeCell ref="S8:S17"/>
    <mergeCell ref="J8:J17"/>
    <mergeCell ref="L6:R6"/>
    <mergeCell ref="A8:A17"/>
    <mergeCell ref="B8:B17"/>
    <mergeCell ref="C8:C17"/>
    <mergeCell ref="X18:X27"/>
    <mergeCell ref="Y18:Y27"/>
    <mergeCell ref="T28:T37"/>
    <mergeCell ref="U28:U37"/>
    <mergeCell ref="V28:V37"/>
    <mergeCell ref="W28:W37"/>
    <mergeCell ref="X28:X37"/>
    <mergeCell ref="Y28:Y37"/>
    <mergeCell ref="T18:T27"/>
    <mergeCell ref="U18:U27"/>
    <mergeCell ref="V18:V27"/>
    <mergeCell ref="W18:W27"/>
  </mergeCells>
  <conditionalFormatting sqref="G8 G18 G28">
    <cfRule type="cellIs" dxfId="17" priority="234" operator="equal">
      <formula>"Muy Baja"</formula>
    </cfRule>
    <cfRule type="cellIs" dxfId="16" priority="235" operator="equal">
      <formula>"Baja"</formula>
    </cfRule>
    <cfRule type="cellIs" dxfId="15" priority="236" operator="equal">
      <formula>"Media"</formula>
    </cfRule>
    <cfRule type="cellIs" dxfId="14" priority="237" operator="equal">
      <formula>"Alta"</formula>
    </cfRule>
    <cfRule type="cellIs" dxfId="13" priority="238" operator="equal">
      <formula>"Muy Alta"</formula>
    </cfRule>
  </conditionalFormatting>
  <conditionalFormatting sqref="H8 H18 H28">
    <cfRule type="cellIs" dxfId="12" priority="229" operator="equal">
      <formula>"Leve"</formula>
    </cfRule>
    <cfRule type="cellIs" dxfId="11" priority="230" operator="equal">
      <formula>"Menor"</formula>
    </cfRule>
    <cfRule type="cellIs" dxfId="10" priority="231" operator="equal">
      <formula>"Moderado"</formula>
    </cfRule>
    <cfRule type="cellIs" dxfId="9" priority="232" operator="equal">
      <formula>"Mayor"</formula>
    </cfRule>
    <cfRule type="cellIs" dxfId="8" priority="233" operator="equal">
      <formula>"Catastrófico"</formula>
    </cfRule>
  </conditionalFormatting>
  <conditionalFormatting sqref="I8 I18 I28">
    <cfRule type="cellIs" dxfId="7" priority="181" operator="equal">
      <formula>"Bajo"</formula>
    </cfRule>
    <cfRule type="cellIs" dxfId="6" priority="182" operator="equal">
      <formula>"Moderado"</formula>
    </cfRule>
    <cfRule type="cellIs" dxfId="5" priority="183" operator="equal">
      <formula>"Alto"</formula>
    </cfRule>
    <cfRule type="cellIs" dxfId="4" priority="184" operator="equal">
      <formula>"Extremo"</formula>
    </cfRule>
  </conditionalFormatting>
  <conditionalFormatting sqref="J8 J18 J28">
    <cfRule type="containsText" dxfId="3" priority="285" stopIfTrue="1" operator="containsText" text="ALTA">
      <formula>NOT(ISERROR(SEARCH("ALTA",J8)))</formula>
    </cfRule>
    <cfRule type="containsText" dxfId="2" priority="286" stopIfTrue="1" operator="containsText" text="MODERADA">
      <formula>NOT(ISERROR(SEARCH("MODERADA",J8)))</formula>
    </cfRule>
    <cfRule type="cellIs" dxfId="1" priority="287" stopIfTrue="1" operator="equal">
      <formula>"EXTREMA"</formula>
    </cfRule>
    <cfRule type="cellIs" dxfId="0" priority="288" stopIfTrue="1" operator="equal">
      <formula>"BAJA"</formula>
    </cfRule>
  </conditionalFormatting>
  <dataValidations count="3">
    <dataValidation allowBlank="1" showErrorMessage="1" promptTitle="PUNTO CRÍTICO DE CONTROL" prompt="Es la actividad fundamental dentro del proceso, en la que debe ejercerse un control para prevenir la materialización de un riesgo. Enumere y coloque seguidamente cada uno de los puntos críticos de control. (Ejem: 1 PCC)" sqref="B8:B37 C18:D37" xr:uid="{00000000-0002-0000-0600-000000000000}"/>
    <dataValidation allowBlank="1" showErrorMessage="1" sqref="C8:C17 E8:E37" xr:uid="{00000000-0002-0000-0600-000001000000}"/>
    <dataValidation type="date" allowBlank="1" showInputMessage="1" showErrorMessage="1" promptTitle="FECHA DE ELABORACIÓN" prompt="Digite la fecha de elaboración del mapa de riesgos." sqref="JK1:JK4 TG1:TG4 ADC1:ADC4 AMY1:AMY4 AWU1:AWU4 BGQ1:BGQ4 BQM1:BQM4 CAI1:CAI4 CKE1:CKE4 CUA1:CUA4 DDW1:DDW4 DNS1:DNS4 DXO1:DXO4 EHK1:EHK4 ERG1:ERG4 FBC1:FBC4 FKY1:FKY4 FUU1:FUU4 GEQ1:GEQ4 GOM1:GOM4 GYI1:GYI4 HIE1:HIE4 HSA1:HSA4 IBW1:IBW4 ILS1:ILS4 IVO1:IVO4 JFK1:JFK4 JPG1:JPG4 JZC1:JZC4 KIY1:KIY4 KSU1:KSU4 LCQ1:LCQ4 LMM1:LMM4 LWI1:LWI4 MGE1:MGE4 MQA1:MQA4 MZW1:MZW4 NJS1:NJS4 NTO1:NTO4 ODK1:ODK4 ONG1:ONG4 OXC1:OXC4 PGY1:PGY4 PQU1:PQU4 QAQ1:QAQ4 QKM1:QKM4 QUI1:QUI4 REE1:REE4 ROA1:ROA4 RXW1:RXW4 SHS1:SHS4 SRO1:SRO4 TBK1:TBK4 TLG1:TLG4 TVC1:TVC4 UEY1:UEY4 UOU1:UOU4 UYQ1:UYQ4 VIM1:VIM4 VSI1:VSI4 WCE1:WCE4 WMA1:WMA4 WVW1:WVW4" xr:uid="{00000000-0002-0000-0600-000002000000}">
      <formula1>39448</formula1>
      <formula2>40543</formula2>
    </dataValidation>
  </dataValidations>
  <pageMargins left="0.23622047244094491" right="0.70866141732283472" top="0.31496062992125984" bottom="0.74803149606299213" header="0.31496062992125984" footer="0.31496062992125984"/>
  <pageSetup scale="60" orientation="landscape" r:id="rId1"/>
  <headerFooter>
    <oddFooter>&amp;C&amp;G</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3000000}">
          <x14:formula1>
            <xm:f>'Tablas de validación'!$B$63:$B$64</xm:f>
          </x14:formula1>
          <xm:sqref>J8:J37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I28"/>
  <sheetViews>
    <sheetView showGridLines="0" tabSelected="1" topLeftCell="A6" zoomScale="37" zoomScaleNormal="37" workbookViewId="0">
      <selection activeCell="AC17" sqref="AC17"/>
    </sheetView>
  </sheetViews>
  <sheetFormatPr baseColWidth="10" defaultColWidth="11.28515625" defaultRowHeight="12" x14ac:dyDescent="0.25"/>
  <cols>
    <col min="1" max="1" width="22.7109375" style="31" customWidth="1"/>
    <col min="2" max="2" width="22.85546875" style="27" customWidth="1"/>
    <col min="3" max="3" width="13.140625" style="27" customWidth="1"/>
    <col min="4" max="4" width="35.7109375" style="27" customWidth="1"/>
    <col min="5" max="6" width="44.28515625" style="27" customWidth="1"/>
    <col min="7" max="7" width="54" style="27" customWidth="1"/>
    <col min="8" max="8" width="44.28515625" style="27" customWidth="1"/>
    <col min="9" max="9" width="41.28515625" style="27" customWidth="1"/>
    <col min="10" max="10" width="44.28515625" style="27" customWidth="1"/>
    <col min="11" max="16384" width="11.28515625" style="27"/>
  </cols>
  <sheetData>
    <row r="1" spans="1:9" ht="60" customHeight="1" x14ac:dyDescent="0.25">
      <c r="A1" s="388" t="s">
        <v>234</v>
      </c>
      <c r="B1" s="389"/>
      <c r="C1" s="389"/>
      <c r="D1" s="389"/>
      <c r="E1" s="389"/>
      <c r="F1" s="389"/>
      <c r="G1" s="389"/>
      <c r="H1" s="389"/>
      <c r="I1" s="389"/>
    </row>
    <row r="2" spans="1:9" s="29" customFormat="1" ht="22.5" customHeight="1" x14ac:dyDescent="0.25">
      <c r="A2" s="28"/>
    </row>
    <row r="3" spans="1:9" s="29" customFormat="1" ht="22.5" customHeight="1" x14ac:dyDescent="0.25">
      <c r="A3" s="28"/>
      <c r="D3" s="30"/>
    </row>
    <row r="4" spans="1:9" s="29" customFormat="1" ht="22.5" customHeight="1" x14ac:dyDescent="0.25">
      <c r="A4" s="28"/>
      <c r="D4" s="107" t="s">
        <v>245</v>
      </c>
    </row>
    <row r="5" spans="1:9" ht="22.5" customHeight="1" x14ac:dyDescent="0.25">
      <c r="D5" s="32"/>
      <c r="E5" s="33"/>
      <c r="F5" s="33"/>
      <c r="G5" s="33"/>
    </row>
    <row r="6" spans="1:9" ht="31.5" customHeight="1" thickBot="1" x14ac:dyDescent="0.35">
      <c r="E6" s="82" t="s">
        <v>217</v>
      </c>
    </row>
    <row r="7" spans="1:9" ht="82.5" customHeight="1" thickBot="1" x14ac:dyDescent="0.35">
      <c r="B7" s="34" t="s">
        <v>235</v>
      </c>
      <c r="D7" s="82" t="s">
        <v>21</v>
      </c>
      <c r="E7" s="98" t="s">
        <v>82</v>
      </c>
      <c r="F7" s="99" t="s">
        <v>83</v>
      </c>
      <c r="G7" s="100" t="s">
        <v>84</v>
      </c>
      <c r="H7" s="101" t="s">
        <v>85</v>
      </c>
      <c r="I7" s="102" t="s">
        <v>86</v>
      </c>
    </row>
    <row r="8" spans="1:9" ht="82.5" customHeight="1" x14ac:dyDescent="0.25">
      <c r="B8" s="103" t="s">
        <v>79</v>
      </c>
      <c r="D8" s="93" t="s">
        <v>198</v>
      </c>
      <c r="E8" s="83"/>
      <c r="F8" s="256"/>
      <c r="G8" s="248" t="s">
        <v>240</v>
      </c>
      <c r="H8" s="247" t="s">
        <v>241</v>
      </c>
      <c r="I8" s="85"/>
    </row>
    <row r="9" spans="1:9" ht="82.5" customHeight="1" x14ac:dyDescent="0.25">
      <c r="B9" s="104" t="s">
        <v>78</v>
      </c>
      <c r="D9" s="94" t="s">
        <v>199</v>
      </c>
      <c r="E9" s="86"/>
      <c r="F9" s="7"/>
      <c r="G9" s="248"/>
      <c r="H9" s="248"/>
      <c r="I9" s="87"/>
    </row>
    <row r="10" spans="1:9" ht="82.5" customHeight="1" x14ac:dyDescent="0.25">
      <c r="B10" s="105" t="s">
        <v>43</v>
      </c>
      <c r="D10" s="95" t="s">
        <v>200</v>
      </c>
      <c r="E10" s="86"/>
      <c r="F10" s="7"/>
      <c r="G10" s="7"/>
      <c r="H10" s="121"/>
      <c r="I10" s="87"/>
    </row>
    <row r="11" spans="1:9" ht="82.5" customHeight="1" x14ac:dyDescent="0.25">
      <c r="B11" s="106" t="s">
        <v>80</v>
      </c>
      <c r="D11" s="96" t="s">
        <v>201</v>
      </c>
      <c r="E11" s="88"/>
      <c r="F11" s="7"/>
      <c r="G11" s="7"/>
      <c r="H11" s="135"/>
      <c r="I11" s="87"/>
    </row>
    <row r="12" spans="1:9" ht="82.5" customHeight="1" thickBot="1" x14ac:dyDescent="0.3">
      <c r="D12" s="97" t="s">
        <v>81</v>
      </c>
      <c r="E12" s="198"/>
      <c r="F12" s="89"/>
      <c r="G12" s="90"/>
      <c r="H12" s="91"/>
      <c r="I12" s="92"/>
    </row>
    <row r="13" spans="1:9" ht="24.75" customHeight="1" x14ac:dyDescent="0.25"/>
    <row r="14" spans="1:9" ht="24.75" customHeight="1" x14ac:dyDescent="0.25"/>
    <row r="15" spans="1:9" ht="24.75" customHeight="1" x14ac:dyDescent="0.25"/>
    <row r="16" spans="1:9" ht="24.75" customHeight="1" x14ac:dyDescent="0.25"/>
    <row r="17" spans="2:9" ht="24.75" customHeight="1" x14ac:dyDescent="0.25">
      <c r="D17" s="107" t="s">
        <v>244</v>
      </c>
    </row>
    <row r="18" spans="2:9" ht="24.75" customHeight="1" thickBot="1" x14ac:dyDescent="0.35">
      <c r="E18" s="82" t="s">
        <v>217</v>
      </c>
    </row>
    <row r="19" spans="2:9" ht="82.5" customHeight="1" thickBot="1" x14ac:dyDescent="0.35">
      <c r="B19" s="34" t="s">
        <v>235</v>
      </c>
      <c r="D19" s="82" t="s">
        <v>21</v>
      </c>
      <c r="E19" s="98" t="s">
        <v>82</v>
      </c>
      <c r="F19" s="99" t="s">
        <v>83</v>
      </c>
      <c r="G19" s="100" t="s">
        <v>84</v>
      </c>
      <c r="H19" s="101" t="s">
        <v>85</v>
      </c>
      <c r="I19" s="102" t="s">
        <v>86</v>
      </c>
    </row>
    <row r="20" spans="2:9" ht="82.5" customHeight="1" x14ac:dyDescent="0.25">
      <c r="B20" s="103" t="s">
        <v>79</v>
      </c>
      <c r="D20" s="93" t="s">
        <v>198</v>
      </c>
      <c r="E20" s="83"/>
      <c r="F20" s="84"/>
      <c r="G20" s="84"/>
      <c r="H20" s="84"/>
      <c r="I20" s="85"/>
    </row>
    <row r="21" spans="2:9" ht="82.5" customHeight="1" x14ac:dyDescent="0.25">
      <c r="B21" s="104" t="s">
        <v>78</v>
      </c>
      <c r="D21" s="94" t="s">
        <v>199</v>
      </c>
      <c r="E21" s="86"/>
      <c r="F21" s="7"/>
      <c r="G21" s="76"/>
      <c r="H21" s="76"/>
      <c r="I21" s="87"/>
    </row>
    <row r="22" spans="2:9" ht="82.5" customHeight="1" x14ac:dyDescent="0.25">
      <c r="B22" s="105" t="s">
        <v>43</v>
      </c>
      <c r="D22" s="95" t="s">
        <v>200</v>
      </c>
      <c r="E22" s="86"/>
      <c r="F22" s="7"/>
      <c r="G22" s="7"/>
      <c r="H22" s="76"/>
      <c r="I22" s="87"/>
    </row>
    <row r="23" spans="2:9" ht="82.5" customHeight="1" x14ac:dyDescent="0.25">
      <c r="B23" s="106" t="s">
        <v>80</v>
      </c>
      <c r="D23" s="96" t="s">
        <v>201</v>
      </c>
      <c r="E23" s="88"/>
      <c r="F23" s="7"/>
      <c r="G23" s="7"/>
      <c r="H23" s="76"/>
      <c r="I23" s="87"/>
    </row>
    <row r="24" spans="2:9" ht="82.5" customHeight="1" thickBot="1" x14ac:dyDescent="0.3">
      <c r="D24" s="97" t="s">
        <v>81</v>
      </c>
      <c r="E24" s="249"/>
      <c r="F24" s="257" t="s">
        <v>246</v>
      </c>
      <c r="G24" s="255"/>
      <c r="H24" s="136"/>
      <c r="I24" s="92"/>
    </row>
    <row r="25" spans="2:9" ht="24.75" customHeight="1" x14ac:dyDescent="0.25"/>
    <row r="26" spans="2:9" ht="24.75" customHeight="1" x14ac:dyDescent="0.25"/>
    <row r="27" spans="2:9" ht="24.75" customHeight="1" x14ac:dyDescent="0.25"/>
    <row r="28" spans="2:9" ht="24.75" customHeight="1" x14ac:dyDescent="0.25"/>
  </sheetData>
  <mergeCells count="1">
    <mergeCell ref="A1:I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AA1C96B0DFBDF4D94BA3260E89F5FC3" ma:contentTypeVersion="14" ma:contentTypeDescription="Crear nuevo documento." ma:contentTypeScope="" ma:versionID="4c3e3fdf00e3442e60fb28aabd296e51">
  <xsd:schema xmlns:xsd="http://www.w3.org/2001/XMLSchema" xmlns:xs="http://www.w3.org/2001/XMLSchema" xmlns:p="http://schemas.microsoft.com/office/2006/metadata/properties" xmlns:ns2="088e3bd2-b56c-43a0-b8a9-e0fb12425dda" xmlns:ns3="8a5bfd3a-d6b9-4829-9d24-8e2d803f4e0b" targetNamespace="http://schemas.microsoft.com/office/2006/metadata/properties" ma:root="true" ma:fieldsID="627813b656f314816f74243155475a7b" ns2:_="" ns3:_="">
    <xsd:import namespace="088e3bd2-b56c-43a0-b8a9-e0fb12425dda"/>
    <xsd:import namespace="8a5bfd3a-d6b9-4829-9d24-8e2d803f4e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e3bd2-b56c-43a0-b8a9-e0fb12425dd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db12c3e6-5127-4a0f-ae5e-7db6b91929e4}" ma:internalName="TaxCatchAll" ma:showField="CatchAllData" ma:web="088e3bd2-b56c-43a0-b8a9-e0fb12425dd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5bfd3a-d6b9-4829-9d24-8e2d803f4e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3dc39176-96d1-4b81-90d6-4a9a1cde659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88e3bd2-b56c-43a0-b8a9-e0fb12425dda" xsi:nil="true"/>
    <lcf76f155ced4ddcb4097134ff3c332f xmlns="8a5bfd3a-d6b9-4829-9d24-8e2d803f4e0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C88CE9-0F8F-4760-BC00-E568371B74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e3bd2-b56c-43a0-b8a9-e0fb12425dda"/>
    <ds:schemaRef ds:uri="8a5bfd3a-d6b9-4829-9d24-8e2d803f4e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F9EC0B-4DB5-4F28-B7C7-CAAB515435B3}">
  <ds:schemaRefs>
    <ds:schemaRef ds:uri="8a5bfd3a-d6b9-4829-9d24-8e2d803f4e0b"/>
    <ds:schemaRef ds:uri="088e3bd2-b56c-43a0-b8a9-e0fb12425dda"/>
    <ds:schemaRef ds:uri="http://purl.org/dc/elements/1.1/"/>
    <ds:schemaRef ds:uri="http://schemas.microsoft.com/office/infopath/2007/PartnerControls"/>
    <ds:schemaRef ds:uri="http://purl.org/dc/dcmitype/"/>
    <ds:schemaRef ds:uri="http://schemas.microsoft.com/office/2006/documentManagement/types"/>
    <ds:schemaRef ds:uri="http://schemas.microsoft.com/office/2006/metadata/properti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47DA6BEF-8099-44B1-8779-A98BA4F6A7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Contexto del Proceso</vt:lpstr>
      <vt:lpstr>Probabilidad</vt:lpstr>
      <vt:lpstr>Impacto Procesos</vt:lpstr>
      <vt:lpstr>Tablas de validación</vt:lpstr>
      <vt:lpstr>Identificación de Riesgos</vt:lpstr>
      <vt:lpstr>Controles</vt:lpstr>
      <vt:lpstr>Matriz Procesos Consolidada</vt:lpstr>
      <vt:lpstr>Mapa de Riesgos</vt:lpstr>
      <vt:lpstr>Impacto</vt:lpstr>
      <vt:lpstr>Probabilidad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Díaz Hurtado</dc:creator>
  <cp:keywords/>
  <dc:description/>
  <cp:lastModifiedBy>Viviana Jhaneth Naranjo López</cp:lastModifiedBy>
  <cp:revision/>
  <dcterms:created xsi:type="dcterms:W3CDTF">2016-06-09T16:06:58Z</dcterms:created>
  <dcterms:modified xsi:type="dcterms:W3CDTF">2025-02-10T16:58:04Z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0x0101005AA1C96B0DFBDF4D94BA3260E89F5FC3</vt:lpwstr>
  </property>
  <property fmtid="{D5CDD505-2E9C-101B-9397-08002B2CF9AE}" pid="3" name="MediaServiceImageTags">
    <vt:lpwstr/>
  </property>
</Properties>
</file>