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C54C2ADC-223D-4B8C-9C1A-28DB3E2D46D3}" xr6:coauthVersionLast="47" xr6:coauthVersionMax="47" xr10:uidLastSave="{00000000-0000-0000-0000-000000000000}"/>
  <workbookProtection workbookAlgorithmName="SHA-512" workbookHashValue="xVwS3siP1u4n+zsUU06doEOZq/6esyKtOjhrGnxCph67yNcl7Dtz2rjWbgwj+vCTa+didPv5kqBGcotQOFCQRg==" workbookSaltValue="IjqifdvDvU+OWRfORAbOpQ==" workbookSpinCount="100000" lockStructure="1"/>
  <bookViews>
    <workbookView xWindow="-120" yWindow="-120" windowWidth="20730" windowHeight="11160" tabRatio="686" firstSheet="1" activeTab="1" xr2:uid="{30695881-5203-4326-A91C-4C52702DA089}"/>
  </bookViews>
  <sheets>
    <sheet name="Instructivo" sheetId="8" state="hidden" r:id="rId1"/>
    <sheet name="PlataformaEstratégica" sheetId="1" r:id="rId2"/>
    <sheet name="PDD_ProyectosInversión" sheetId="2" r:id="rId3"/>
    <sheet name="ProcesosMisionales" sheetId="10" r:id="rId4"/>
    <sheet name="ProcesosEstratégicos" sheetId="3" r:id="rId5"/>
    <sheet name="ProcesosApoyo" sheetId="11" r:id="rId6"/>
    <sheet name="ProcesosEvaluación" sheetId="12" r:id="rId7"/>
    <sheet name="Resumen" sheetId="13" state="hidden" r:id="rId8"/>
    <sheet name="Listas" sheetId="7" state="hidden" r:id="rId9"/>
  </sheets>
  <definedNames>
    <definedName name="_xlnm._FilterDatabase" localSheetId="5" hidden="1">ProcesosApoyo!$A$3:$Z$17</definedName>
    <definedName name="_xlnm._FilterDatabase" localSheetId="4" hidden="1">ProcesosEstratégicos!$A$3:$Z$20</definedName>
    <definedName name="_xlnm._FilterDatabase" localSheetId="6" hidden="1">ProcesosEvaluación!$A$3:$Z$3</definedName>
    <definedName name="_xlnm._FilterDatabase" localSheetId="3" hidden="1">ProcesosMisionales!$A$3:$Z$25</definedName>
    <definedName name="_xlnm._FilterDatabase" localSheetId="7" hidden="1">Resumen!$A$1:$B$25</definedName>
    <definedName name="_xlnm.Print_Area" localSheetId="2">PDD_ProyectosInversión!$A$1:$F$16</definedName>
    <definedName name="_xlnm.Print_Area" localSheetId="5">ProcesosApoyo!$A$1:$AC$17</definedName>
    <definedName name="_xlnm.Print_Area" localSheetId="4">ProcesosEstratégicos!$A$1:$AC$20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12" l="1"/>
  <c r="AA21" i="10"/>
  <c r="B11" i="13"/>
  <c r="B19" i="13"/>
  <c r="B22" i="13"/>
  <c r="B2" i="13"/>
  <c r="K9" i="10"/>
  <c r="K25" i="10"/>
  <c r="K23" i="10"/>
  <c r="K22" i="10"/>
  <c r="K21" i="10"/>
  <c r="K20" i="10"/>
  <c r="K19" i="10"/>
  <c r="K18" i="10"/>
  <c r="K17" i="10"/>
  <c r="K16" i="10"/>
  <c r="K15" i="10"/>
  <c r="K14" i="10"/>
  <c r="K13" i="10"/>
  <c r="K12" i="10"/>
  <c r="K11" i="10"/>
  <c r="K10" i="10"/>
  <c r="K8" i="10"/>
  <c r="K7" i="10"/>
  <c r="K6" i="10"/>
  <c r="K5" i="10"/>
  <c r="K4" i="10"/>
  <c r="K17" i="3"/>
  <c r="K16" i="3"/>
  <c r="K13" i="3"/>
  <c r="K12" i="3"/>
  <c r="K6" i="3"/>
  <c r="K5" i="3"/>
  <c r="K4" i="3"/>
  <c r="B25" i="13" l="1"/>
</calcChain>
</file>

<file path=xl/sharedStrings.xml><?xml version="1.0" encoding="utf-8"?>
<sst xmlns="http://schemas.openxmlformats.org/spreadsheetml/2006/main" count="1496" uniqueCount="582">
  <si>
    <r>
      <rPr>
        <b/>
        <sz val="28"/>
        <color theme="0"/>
        <rFont val="Aptos Narrow"/>
        <family val="2"/>
        <scheme val="minor"/>
      </rPr>
      <t>INSTRUCTIVO PARA EL DILIGENCIAMIENTO DEL PLAN DE ACCIÓN 2026</t>
    </r>
    <r>
      <rPr>
        <b/>
        <sz val="36"/>
        <color theme="0"/>
        <rFont val="Aptos Narrow"/>
        <family val="2"/>
        <scheme val="minor"/>
      </rPr>
      <t xml:space="preserve">
</t>
    </r>
    <r>
      <rPr>
        <b/>
        <sz val="26"/>
        <color theme="0"/>
        <rFont val="Aptos Narrow"/>
        <family val="2"/>
        <scheme val="minor"/>
      </rPr>
      <t>Agencia Distrital para la Educación Superior, la Ciencia y la Tecnología - Atenea</t>
    </r>
  </si>
  <si>
    <t>Identificación</t>
  </si>
  <si>
    <r>
      <rPr>
        <b/>
        <sz val="11"/>
        <color theme="1"/>
        <rFont val="Aptos Narrow"/>
        <family val="2"/>
        <scheme val="minor"/>
      </rPr>
      <t>1. Proceso:</t>
    </r>
    <r>
      <rPr>
        <sz val="11"/>
        <color theme="1"/>
        <rFont val="Aptos Narrow"/>
        <family val="2"/>
        <scheme val="minor"/>
      </rPr>
      <t xml:space="preserve"> seleccionar el proceso del cual hace parte el hito.</t>
    </r>
  </si>
  <si>
    <r>
      <rPr>
        <b/>
        <sz val="11"/>
        <color theme="1"/>
        <rFont val="Aptos Narrow"/>
        <family val="2"/>
        <scheme val="minor"/>
      </rPr>
      <t>2. No:</t>
    </r>
    <r>
      <rPr>
        <sz val="11"/>
        <color theme="1"/>
        <rFont val="Aptos Narrow"/>
        <family val="2"/>
        <scheme val="minor"/>
      </rPr>
      <t xml:space="preserve"> registrar el número del hito de acuerdo con la matriz de hitos de la Agencia. </t>
    </r>
  </si>
  <si>
    <r>
      <rPr>
        <b/>
        <sz val="11"/>
        <color theme="1"/>
        <rFont val="Aptos Narrow"/>
        <family val="2"/>
        <scheme val="minor"/>
      </rPr>
      <t>3. Hito/producto:</t>
    </r>
    <r>
      <rPr>
        <sz val="11"/>
        <color theme="1"/>
        <rFont val="Aptos Narrow"/>
        <family val="2"/>
        <scheme val="minor"/>
      </rPr>
      <t xml:space="preserve"> registrar el nombre del hito/producto, el cual debe ser medible cuantitativamente.</t>
    </r>
  </si>
  <si>
    <r>
      <t xml:space="preserve">4. Fecha inicio (dd/mm/aaaa): </t>
    </r>
    <r>
      <rPr>
        <sz val="11"/>
        <color theme="1"/>
        <rFont val="Aptos Narrow"/>
        <family val="2"/>
        <scheme val="minor"/>
      </rPr>
      <t xml:space="preserve">registrar la fecha en la cual inicia el desarrollo del hito. </t>
    </r>
    <r>
      <rPr>
        <b/>
        <sz val="11"/>
        <color theme="1"/>
        <rFont val="Aptos Narrow"/>
        <family val="2"/>
        <scheme val="minor"/>
      </rPr>
      <t xml:space="preserve"> </t>
    </r>
  </si>
  <si>
    <r>
      <t xml:space="preserve">5. Fecha fin (dd/mm/aaaa): </t>
    </r>
    <r>
      <rPr>
        <sz val="11"/>
        <color theme="1"/>
        <rFont val="Aptos Narrow"/>
        <family val="2"/>
        <scheme val="minor"/>
      </rPr>
      <t xml:space="preserve">registrar la fecha en la cual finaliza el desarrollo del hito. </t>
    </r>
    <r>
      <rPr>
        <b/>
        <sz val="11"/>
        <color theme="1"/>
        <rFont val="Aptos Narrow"/>
        <family val="2"/>
        <scheme val="minor"/>
      </rPr>
      <t xml:space="preserve"> </t>
    </r>
  </si>
  <si>
    <r>
      <rPr>
        <b/>
        <sz val="11"/>
        <color theme="1"/>
        <rFont val="Aptos Narrow"/>
        <family val="2"/>
        <scheme val="minor"/>
      </rPr>
      <t xml:space="preserve">6. Responsable: </t>
    </r>
    <r>
      <rPr>
        <sz val="11"/>
        <color theme="1"/>
        <rFont val="Aptos Narrow"/>
        <family val="2"/>
        <scheme val="minor"/>
      </rPr>
      <t xml:space="preserve">registrar el área encargada de realizar el reporte del hito. </t>
    </r>
  </si>
  <si>
    <t>Articulación</t>
  </si>
  <si>
    <r>
      <t xml:space="preserve">7. Objetivo desarrollo sostenible: </t>
    </r>
    <r>
      <rPr>
        <sz val="11"/>
        <color theme="1"/>
        <rFont val="Aptos Narrow"/>
        <family val="2"/>
        <scheme val="minor"/>
      </rPr>
      <t>seleccionar el objetivo de desarrollo sostenible al cual aporta el hito.</t>
    </r>
  </si>
  <si>
    <r>
      <rPr>
        <b/>
        <sz val="11"/>
        <color theme="1"/>
        <rFont val="Aptos Narrow"/>
        <family val="2"/>
        <scheme val="minor"/>
      </rPr>
      <t xml:space="preserve">8. Objetivo Plan Distrital de Desarrollo: </t>
    </r>
    <r>
      <rPr>
        <sz val="11"/>
        <color theme="1"/>
        <rFont val="Aptos Narrow"/>
        <family val="2"/>
        <scheme val="minor"/>
      </rPr>
      <t xml:space="preserve">seleccionar el objetivo del Plan Distrital de Desarrollo al cual aporta el hito. Para el caso del Plan Distrital de Desarrollo "Bogotá Camina Segura" la Agencia contribuye a un solo objetivo del Plan. </t>
    </r>
  </si>
  <si>
    <r>
      <t xml:space="preserve">9. Programa Plan Distrital de Desarrollo: </t>
    </r>
    <r>
      <rPr>
        <sz val="11"/>
        <color theme="1"/>
        <rFont val="Aptos Narrow"/>
        <family val="2"/>
        <scheme val="minor"/>
      </rPr>
      <t xml:space="preserve">seleccionar el programa del Plan Distrital de Desarrollo "Bogotá Camina Segura" al cual le está aportando el hito. </t>
    </r>
  </si>
  <si>
    <r>
      <t xml:space="preserve">10. Meta Plan Distrital de Desarrollo: </t>
    </r>
    <r>
      <rPr>
        <sz val="11"/>
        <color theme="1"/>
        <rFont val="Aptos Narrow"/>
        <family val="2"/>
        <scheme val="minor"/>
      </rPr>
      <t xml:space="preserve">al seleccionar el Programa PPD automáticamente se escogerá la meta Plan de Desarrollo a la cual le aporta el hito. </t>
    </r>
  </si>
  <si>
    <r>
      <t xml:space="preserve">11. Objetivo estratégico (PEI): </t>
    </r>
    <r>
      <rPr>
        <sz val="11"/>
        <color theme="1"/>
        <rFont val="Aptos Narrow"/>
        <family val="2"/>
        <scheme val="minor"/>
      </rPr>
      <t xml:space="preserve">seleccionar el objetivo estratégio del Plan Estratégico Institucional, al cual le está aportando el hito. </t>
    </r>
  </si>
  <si>
    <r>
      <t xml:space="preserve">12. Política MIPG relacionada: </t>
    </r>
    <r>
      <rPr>
        <sz val="11"/>
        <color theme="1"/>
        <rFont val="Aptos Narrow"/>
        <family val="2"/>
        <scheme val="minor"/>
      </rPr>
      <t xml:space="preserve">seleccionar la política del Modelo Integrado de Planeación y Gestión con la cual se relaciona el hito. Algunos hitos podrían no relacionarse con ninguna de las políticas del MIPG, en ese caso, utilizar la opción "No aplica". </t>
    </r>
  </si>
  <si>
    <r>
      <t xml:space="preserve">13. Plan Decreto 612 relacionado: </t>
    </r>
    <r>
      <rPr>
        <sz val="11"/>
        <color theme="1"/>
        <rFont val="Aptos Narrow"/>
        <family val="2"/>
        <scheme val="minor"/>
      </rPr>
      <t>todos los planes del decreto 612 deben verse reflejados en el Plan de Acción Institucional, para ello, los líderes de cada plan elaboran un hito que permita medir el cumplimiento de los mismos y en esta opción selecciona el plan respectivo. Si el hito no se relaciona con alguno de estos planes, seleccionar la opción "No aplica".</t>
    </r>
  </si>
  <si>
    <r>
      <t xml:space="preserve">14. Código proyecto de inversión: </t>
    </r>
    <r>
      <rPr>
        <sz val="11"/>
        <color theme="1"/>
        <rFont val="Aptos Narrow"/>
        <family val="2"/>
        <scheme val="minor"/>
      </rPr>
      <t xml:space="preserve">seleccione el número del proyecto de inversión mediante el cual se desarrolla el hito. </t>
    </r>
  </si>
  <si>
    <r>
      <t xml:space="preserve">15. Meta proyecto de inversión: </t>
    </r>
    <r>
      <rPr>
        <sz val="11"/>
        <color theme="1"/>
        <rFont val="Aptos Narrow"/>
        <family val="2"/>
        <scheme val="minor"/>
      </rPr>
      <t xml:space="preserve">al seleccionar el número del proyecto de inversión, se desplegará el listado de las metas de ese proyecto, seleccione la meta a la que aporta el hito. </t>
    </r>
  </si>
  <si>
    <t>Medición</t>
  </si>
  <si>
    <r>
      <t xml:space="preserve">16. Nombre del indicador: </t>
    </r>
    <r>
      <rPr>
        <sz val="11"/>
        <color theme="1"/>
        <rFont val="Aptos Narrow"/>
        <family val="2"/>
        <scheme val="minor"/>
      </rPr>
      <t>registrar el nombre del indicador que va a medir el cumplimiento del hito. Debe ser claro y preciso, incluir el objeto de medición y la variable principal. Por ejemplo "Niños y niñas alimentados balanceadamente para su crecimiento integral."</t>
    </r>
    <r>
      <rPr>
        <b/>
        <sz val="11"/>
        <color theme="1"/>
        <rFont val="Aptos Narrow"/>
        <family val="2"/>
        <scheme val="minor"/>
      </rPr>
      <t>. Use esta estructura: Objeto + condición deseada del objeto (verbo conjugado) + elementos adicionales de contexto descriptivo</t>
    </r>
  </si>
  <si>
    <r>
      <t xml:space="preserve">17. Fórmula del indicador: </t>
    </r>
    <r>
      <rPr>
        <sz val="11"/>
        <color theme="1"/>
        <rFont val="Aptos Narrow"/>
        <family val="2"/>
        <scheme val="minor"/>
      </rPr>
      <t xml:space="preserve">registrar la expresión matemática o lógica que permite calcular el valor del indicador. </t>
    </r>
  </si>
  <si>
    <r>
      <t xml:space="preserve">18. Unidad de medida: </t>
    </r>
    <r>
      <rPr>
        <sz val="11"/>
        <color theme="1"/>
        <rFont val="Aptos Narrow"/>
        <family val="2"/>
        <scheme val="minor"/>
      </rPr>
      <t xml:space="preserve">registrar la forma en que se expresa o cuantifica el valor del indicador. Esta debe corresponderse con el nombre y la fórmula planteadas. Por ejemplo: Indicador: Consumo de agua por persona. Unidad de medida: Litros por día. </t>
    </r>
  </si>
  <si>
    <r>
      <rPr>
        <b/>
        <sz val="11"/>
        <color theme="1"/>
        <rFont val="Aptos Narrow"/>
        <family val="2"/>
        <scheme val="minor"/>
      </rPr>
      <t xml:space="preserve">19. Meta vigencia: </t>
    </r>
    <r>
      <rPr>
        <sz val="11"/>
        <color theme="1"/>
        <rFont val="Aptos Narrow"/>
        <family val="2"/>
        <scheme val="minor"/>
      </rPr>
      <t xml:space="preserve">registrar la meta que se espera alcanzar en 2026. Debe estar expresada de acuerdo con la unidad de medida del indicador y la fórmula del mismo. </t>
    </r>
  </si>
  <si>
    <r>
      <t xml:space="preserve">20. Tipo de indicador: </t>
    </r>
    <r>
      <rPr>
        <sz val="11"/>
        <color theme="1"/>
        <rFont val="Aptos Narrow"/>
        <family val="2"/>
        <scheme val="minor"/>
      </rPr>
      <t>seleccionar 1 tipo de indicador, en correspondencia con lo que se pretende medir. El indicador puede ser:  
1. Producto: mide los resultados inmediatos de una acción.
2. Gestión: mide los recursos (humanos, físicos y financieros) utilizados para la implementación de las acciones
3. Proceso: mide las actividades o procedimientos realizados.</t>
    </r>
  </si>
  <si>
    <r>
      <t xml:space="preserve">21. Periodicidad de la medición: </t>
    </r>
    <r>
      <rPr>
        <sz val="11"/>
        <color theme="1"/>
        <rFont val="Aptos Narrow"/>
        <family val="2"/>
        <scheme val="minor"/>
      </rPr>
      <t xml:space="preserve">seleccione una de las opciones, de acuerdo con las metas que se propone en la vigencia. La opción escogida establecerá los momentos en el año donde se medirá el cumplimiento de la meta establecida. </t>
    </r>
  </si>
  <si>
    <t>Programación trimestral de metas</t>
  </si>
  <si>
    <r>
      <t xml:space="preserve">22. </t>
    </r>
    <r>
      <rPr>
        <sz val="11"/>
        <color theme="1"/>
        <rFont val="Aptos Narrow"/>
        <family val="2"/>
        <scheme val="minor"/>
      </rPr>
      <t>De acuerdo con la periodicidad de la medición escogida, establecer las metas. Por ejemplo: Periodicidad de la medición: semestral. Programación de metas: trimestre II: 5 DTS. Trimestre IV: 5 DTS.</t>
    </r>
  </si>
  <si>
    <r>
      <t xml:space="preserve">PLAN ESTRATÉGICO INSTITUCIONAL 2024-2028
</t>
    </r>
    <r>
      <rPr>
        <b/>
        <sz val="26"/>
        <color theme="0"/>
        <rFont val="Aptos Narrow"/>
        <family val="2"/>
        <scheme val="minor"/>
      </rPr>
      <t>Agencia Distrital para la Educación Superior, la Ciencia y la Tecnología - Atenea</t>
    </r>
  </si>
  <si>
    <t>Propósito Superior</t>
  </si>
  <si>
    <t>Transformamos a Bogotá en una sociedad basada en el conocimiento, que impulsa el desarrollo sostenible y el bienestar de la ciudadanía.</t>
  </si>
  <si>
    <t>Misión</t>
  </si>
  <si>
    <t>Consolidar el sistema de educación y formación posmedia distrital, generando oportunidades para el acceso y permanencia a una oferta pertinente con calidad y potenciar las capacidades del ecosistema de Ciencia, Tecnología e Innovación para hacer de Bogotá una ciudad productiva, innovadora y sostenible.</t>
  </si>
  <si>
    <t>Visión</t>
  </si>
  <si>
    <t>En 2028, Bogotá será reconocida como una ciudad basada en el conocimiento, líder en América Latina por contar con un sistema de educación posmedia pertinente y de calidad que promueve el acceso y la permanencia con equidad, donde la Ciencia, la Tecnología y la Innovación son el motor para la solución de retos de ciudad y para el bienestar de sus todos sus habitantes.</t>
  </si>
  <si>
    <t>Ejes estratégicos</t>
  </si>
  <si>
    <t>1. Sistema de educación posmedia: Consolidar el sistema de educación posmedia y fomentar el acceso y la permanencia a través de trayectorias educativas y formativas con calidad y pertinencia.
2. Ecosistema de Ciencia, Tecnología e Innovación: Consolidar un ecosistema de CTeI robusto y de alto impacto para solucionar retos de ciudad, generar riqueza colectiva y transformar las condiciones de vida de las personas.
3. Innovación institucional: Posicionar a Atenea como una entidad innovadora, referente en la gestión pública a través de su talento humano y el uso de tecnologías de información y comunicaciones.</t>
  </si>
  <si>
    <t>Objetivos estratégicos</t>
  </si>
  <si>
    <t xml:space="preserve">1. Incrementar el número de jóvenes que se gradúan de educación media transiten a la posmedia con calidad y pertinencia. 
2. Ofrecer oportunidades de acceso a educación para el trabajo a jóvenes que no han sido incluidos en el mundo del trabajo ni el educativo, para impulsar sus proyectos de vida.
3. Generar mayor orientación sociocupacional, fortalecimiento de habilidades socioemocionales para facilitar el tránsito y permanencia en la posmedia, y mejorar la empleabilidad de los beneficiarios.		
4. Apoyar a las entidades que ofertan educación y formación para el trabajo en el diseño de nuevos programas y mejoramiento de la calidad de la oferta.		
5. Articular a los actores de CTeI para promover una mayor inversión de recursos en investigaciones pertinentes para la ciudad.						
6. Lograr la ejecución de proyectos detonantes de CTeI que permitan integrar capacidades y habilitar la ejecución de iniciativas movilizadoras para la ciudad-región con aplicación territorial.
7. Fortalecer la gestión institucional de la entidad								</t>
  </si>
  <si>
    <r>
      <t xml:space="preserve">PROYECTOS DE INVERSIÓN
</t>
    </r>
    <r>
      <rPr>
        <b/>
        <sz val="26"/>
        <color theme="0"/>
        <rFont val="Aptos Narrow"/>
        <family val="2"/>
        <scheme val="minor"/>
      </rPr>
      <t>Agencia Distrital para la Educación Superior, la Ciencia y la Tecnología - Atenea</t>
    </r>
  </si>
  <si>
    <t>Plan Distrital de Desarrollo "Bogotá Camina Segura" 2024-2027</t>
  </si>
  <si>
    <t>Objetivo Plan de Desarrollo</t>
  </si>
  <si>
    <t>Programa Plan de Desarrollo</t>
  </si>
  <si>
    <t>Meta Plan de Desarrollo</t>
  </si>
  <si>
    <t>3. Bogotá confía en su potencial</t>
  </si>
  <si>
    <t>16. Atención Integral a la Primera Infancia y Educación como eje del Potencial Humano</t>
  </si>
  <si>
    <t>Ofrecer 32.000 cupos en las estrategias de acceso y permanencia en la educación superior y posmedia; de los cuales 22.000 cupos serán para educación superior y 10.000 cupos para educación para el trabajo y el desarrollo humano.</t>
  </si>
  <si>
    <t>17. Formación para el trabajo y acceso a oportunidades educativas.</t>
  </si>
  <si>
    <t>Ofrecer 20.000 cupos de formación posmedia en cursos cortos orientados a jóvenes con potencial.</t>
  </si>
  <si>
    <t>18. Ciencia, tecnología e innovación- CTeI para desarrollar nuestro potencial y promover el de nuestros vecinos regionales.</t>
  </si>
  <si>
    <t>Realizar 5 convocatorias de Ciencia tecnología e innovación para promover investigación de sectores priorizados.</t>
  </si>
  <si>
    <t>Proyectos de inversión</t>
  </si>
  <si>
    <t>No.</t>
  </si>
  <si>
    <t>Nombre del proyecto</t>
  </si>
  <si>
    <t>Metas del proyecto</t>
  </si>
  <si>
    <t>Presupuesto vigencia 2026</t>
  </si>
  <si>
    <t>Gerente del proyecto</t>
  </si>
  <si>
    <t>Implementación del sistema de educación postmedia para Bogotá D.C.</t>
  </si>
  <si>
    <t>1. Beneficiar personas con renovación de matrícula en el marco de la estrategias Jóvenes a la U y la U en Tú Colegio.</t>
  </si>
  <si>
    <t>Gerente de Educación Posmedia</t>
  </si>
  <si>
    <t>Fortalecimiento e implementación de estrategias de acceso y permanencia en programas de educación posmedia pertinentes y acordes con las demandas sociales y productivas de Bogotá D.C.</t>
  </si>
  <si>
    <t xml:space="preserve">1. Apoyar financieramente a personas con programas de acceso a la educación posmedia priorizando la pertinencia y la calidad.
2. Apoyar financieramente a personas a través de los planes de fortalecimiento institucional y fomento a la calidad de la oferta pública de educación posmedia.
3. Beneficiar a personas en el acceso a la educación posmedia a través de mecanismos de financiación de largo plazo.
4. Habilitar el acceso de personas a contenidos diversos, flexibles y pertinentes de nivelación, formación y orientación sociocupacional, a través de un ecosistema digital para el aprendizaje.
5. Entregar a personas apoyos de sostenimiento que promuevan la permanencia en la educación posmedia.			</t>
  </si>
  <si>
    <t>Implementación de estrategias de formación a través de ciclos cortos y/o certificaciones que permitan adquirir las habilidades y competencias necesarias para mejorar la empleabilidad en Bogotá D.C.</t>
  </si>
  <si>
    <t xml:space="preserve">1. Beneficiar personas mediante el desarrollo de programas de acceso a formación de ciclo corto y/o certificaciones que mejoren las competencias y habilidades de los bogotanos.
2. Beneficiar a 1.500 personas con estrategias que promuevan el involucramiento, la permanencia, calidad y conexión con el sector real en programas de ciclos cortos y/o certificaciones.	</t>
  </si>
  <si>
    <t>Consolidación del ecosistema de ciencia, tecnología e innovación para facilitar la resolución de necesidades y retos de Bogotá D.C.</t>
  </si>
  <si>
    <t xml:space="preserve">1. Financiar proyectos de CTeI para la ciudad en los sectores priorizados. 
2. Realizar asistencias técnicas a proyectos priorizados para la presentación a fuentes de financiación. 
3. Elaborar documentos para fortalecer la gobernanza y la gestión de servicios del ecosistemas de CTeI.
4. Beneficiar personas con apoyo financiero para la formación de nivel maestría.
5. Beneficiar personas con apoyo financiero para la formación de nivel doctoral. 
6. Realizar estrategias de apropiación social del conocimiento.				</t>
  </si>
  <si>
    <t>Gerente de Ciencia, Tecnología e Innovación</t>
  </si>
  <si>
    <t>Fortalecimiento institucional para la gestión de la educación posmedia, la ciencia y la tecnología en Bogotá D.C.</t>
  </si>
  <si>
    <t xml:space="preserve">1. Desarrollar documentos de investigación en temáticas estratégicas y misionales de la entidad. 
2. Generar documentos de procesamiento y análisis de información y de difusión de conocimiento. 
3. Realizar documentos de planeación en el marco de la gestión institucional 
4. Implementar el 90% de los servicios tecnológicos definidos en la estrategia de transformación digital de la Agencia.
5. Fortalecer 6 políticas y planes de la entidad en el marco del MIPG (Rediseño institucional, gestión del talento humano, documental, contractual, financiera y de servicio al ciudadano). 
6. Consolidar sistemas de información asociados a los procesos administrativos, financieros y contractuales. 
7. Desarrollar actividades encaminadas a la prevención e investigación de faltas disciplinarias 
8. Atender el 100% de los requerimientos realizados a la oficina jurídica de manera oportuna. 
9. Realizar asistencias técnicas en el rol de evaluación y seguimiento del funcionamiento del sistema de control interno, la gestión y resultados de la entidad. 
10. Desarrollar documentos de lineamientos técnicos derivados de la gestión de la dirección de la Agencia 
11. Desarrollar documentos que den cuenta del desarrollo, implementación y ejecución de las acciones plasmadas dentro de la estrategia de comunicaciones de Atenea.	
				</t>
  </si>
  <si>
    <t>Gerente Corporativa</t>
  </si>
  <si>
    <t>Planes generales de compras</t>
  </si>
  <si>
    <t xml:space="preserve">El Plan Anual de Adquisiciones (PAA), así como sus modificaciones se publican en la página Web de la Agencia Atenea y pueden ser consultadas en el siguiente enlace:  
https://agenciaatenea.gov.co/transparencia-acceso-informacion-publica/4-planeacion-presupuesto-e-informes/plan-de-accion </t>
  </si>
  <si>
    <r>
      <rPr>
        <b/>
        <sz val="36"/>
        <color theme="2"/>
        <rFont val="Aptos Narrow"/>
        <family val="2"/>
        <scheme val="minor"/>
      </rPr>
      <t>PLAN DE ACCIÓN 2026 PROCESOS MISIONALES</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</si>
  <si>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Reporte y seguimiento</t>
  </si>
  <si>
    <t>I trimestre</t>
  </si>
  <si>
    <t>II trimestre</t>
  </si>
  <si>
    <t>III trimestre</t>
  </si>
  <si>
    <t>IV trimestre</t>
  </si>
  <si>
    <t>Proceso</t>
  </si>
  <si>
    <t>Hito/Producto</t>
  </si>
  <si>
    <t>Actividades</t>
  </si>
  <si>
    <t>Fecha inicio (DD/MM/AAAA)</t>
  </si>
  <si>
    <t>Fecha fin (DD/MM/AAAA)</t>
  </si>
  <si>
    <t>Responsable</t>
  </si>
  <si>
    <t>Objetivo Desarrollo Sostenible</t>
  </si>
  <si>
    <t>Objetivo PDD</t>
  </si>
  <si>
    <t>Programa PDD</t>
  </si>
  <si>
    <t>Meta PDD</t>
  </si>
  <si>
    <t>Objetivo estratégico (PEI)</t>
  </si>
  <si>
    <t>Política MIPG relacionada</t>
  </si>
  <si>
    <t>Plan decreto 612 relacionado</t>
  </si>
  <si>
    <t>Código proyecto de inversión</t>
  </si>
  <si>
    <t>Meta Proyecto de inversión</t>
  </si>
  <si>
    <t>Nombre del indicador</t>
  </si>
  <si>
    <t>Fórmula del Indicador</t>
  </si>
  <si>
    <t>Unidad de medida</t>
  </si>
  <si>
    <t>Meta vigencia</t>
  </si>
  <si>
    <t>Tipo de indicador</t>
  </si>
  <si>
    <t>Periodicidad de la medición</t>
  </si>
  <si>
    <t>% avance del hito I trimestre</t>
  </si>
  <si>
    <t>Avance cualitativo I trimestre</t>
  </si>
  <si>
    <t>Relación de evidencias I trimestre</t>
  </si>
  <si>
    <t>Gestión Ciencia, Tecnología e Innovación</t>
  </si>
  <si>
    <t>1.03</t>
  </si>
  <si>
    <t>Inicio y seguimiento a la ejecución de los Programas I+D+i</t>
  </si>
  <si>
    <t>1.Firma de actas de inicio de los 7 Programas I+D+i
2. Validación y aprobación de los planes de implementación (planes de trabajo)
3. Recepción de informes técnicos y financieros de ejecución semestrales
4.Evaluación de informes técnicos y financieros de ejecución semestrales
5.Sesiones periódicas de seguimiento técnico y financiero</t>
  </si>
  <si>
    <t>Gerencia de Ciencia, Tecnología e Innovación</t>
  </si>
  <si>
    <t>9. Industria, innovación e infraestructura</t>
  </si>
  <si>
    <t xml:space="preserve">	
6. Lograr la ejecución de proyectos detonantes de CTeI que permitan integrar capacidades y habilitar la ejecución de iniciativas movilizadoras para la ciudad-región
con aplicación territorial.</t>
  </si>
  <si>
    <t>20. No aplica</t>
  </si>
  <si>
    <t>No aplica</t>
  </si>
  <si>
    <t>PROYECTO8041</t>
  </si>
  <si>
    <t xml:space="preserve">1. Financiar proyectos de CTeI para la ciudad en los sectores priorizados. </t>
  </si>
  <si>
    <t>Programas de I+D+i iniciados y con seguimiento técnico–financiero implementados</t>
  </si>
  <si>
    <t>(Número de Programas de I+D+i con acta de inicio y al menos un informe o registro de seguimiento realizado/ Número de programas de  I+D+i programados para implementar)*100</t>
  </si>
  <si>
    <t>Porcentaje</t>
  </si>
  <si>
    <t>Producto</t>
  </si>
  <si>
    <t>Anual</t>
  </si>
  <si>
    <t>Durante el primer trimestre se suscribieron dos contratos de recuperación contingente con las IES Ancla de dos ecosistemas científicos (Universidad de los Andes-Ecosistema IA Dual Tech, y Universidad Javeriana-Ecosistema Salud Biotecnología). Estos contratos se suman a los convenios vigentes con la Universidad Nacional (tres ecosistemas) y con la Universidad Distrital (dos ecosistemas)</t>
  </si>
  <si>
    <t>-1.03. MINUTA CTTO ATENEA-414-2026 ANDES
-1.03. MINUTA CTTO ATENEA-415-2026 U JAVERIANA</t>
  </si>
  <si>
    <t>1.06</t>
  </si>
  <si>
    <t xml:space="preserve">Desarrollar el proceso y seleccionar los beneficiarios de la Convocatoria Listos </t>
  </si>
  <si>
    <t>1.	Publicación TDR Convocatoria Listos
2.	Lanzamiento de la Convocatoria Listos
3.	Evaluación y selección de propuestas Convocatoria Listos
4.	Publicación de resultados Convocatoria Listos</t>
  </si>
  <si>
    <t>Avance del proceso de evaluación y selección de la Convocatoria LISTOS</t>
  </si>
  <si>
    <t>(Número de etapas del proceso ejecutadas /Número total de etapas planificadas)*100</t>
  </si>
  <si>
    <t>El 30 de enero se lanzó la convocatoria "Listos para +Bienestar" en la página web de la agencia Atenea. Se publicaron en dicho micrositio los términos de referencia y se publicó el acto administrativo de apertura de la convocatoria</t>
  </si>
  <si>
    <t>-1.06. Micrositio Convocatoria LISTOS para +MAS Bienestar
-1.06 Apertura convocatoria Listos para +Bienestar ene 2026
- 1.06 Lineamientos convocatoria Listos para +mas Bienestar</t>
  </si>
  <si>
    <t>1.07</t>
  </si>
  <si>
    <t>Desarrollar el proceso y seleccionar los beneficiarios de la Convocatoria Retos Salud</t>
  </si>
  <si>
    <t>1.	Publicación TDR Convocatoria Retos Salud
2.	Lanzamiento de la Convocatoria Retos Salud
3.	Evaluación y selección de propuestas Convocatoria Retos Salud
4.	Publicación de resultados Convocatoria Retos Salud</t>
  </si>
  <si>
    <t>Avance del proceso de evaluación y selección de la Convocatoria Retos Salud</t>
  </si>
  <si>
    <t>El 6 de marzo se lanzó la convocatoria "Retos de investigación en salud 2025" en la página web de la agencia Atenea. Se publicaron en dicho micrositio los términos de referencia y se publicó el acto administrativo de apertura de la convocatoria</t>
  </si>
  <si>
    <t>-1.07. Micrositio Convocatoria Retos de investigación en Salud 2025
-1.07 Apertura convocatoria Retos de Investigación en Salud 2025
- 1.07 TdR convocatoria Retos de Investigación en Salud 2026</t>
  </si>
  <si>
    <t>1.08</t>
  </si>
  <si>
    <t>Desarrollar el proceso y seleccionar los beneficiarios de la Convocatoria iBO</t>
  </si>
  <si>
    <t>1.	Publicación TDR Convocatoria iBO
2.	Lanzamiento de la Convocatoria iBO
3.	Evaluación y selección de propuestas Convocatoria iBO
4.	Publicación de resultados Convocatoria iBO</t>
  </si>
  <si>
    <t>Avance del proceso de evaluación y selección de la Convocatoria iBO</t>
  </si>
  <si>
    <t>Durante el trimestre se han hecho los avances técnicos y administrativos entre la Agencia Atenea y la Secretaría General de la Alcaldía Mayor de Bogotá, con el fin de lanzar la convocatoria de Ibo. No obstante, no se cuentan en el momento con una versión definitiva de términos de referencia. Tampoco se ha creado y publicado el micrositio de lanzamiento de la convocatoria</t>
  </si>
  <si>
    <t>N/A</t>
  </si>
  <si>
    <t>1.15</t>
  </si>
  <si>
    <t>Asignación de las becas de financiación Roberto Zarama</t>
  </si>
  <si>
    <t>1.	Convocatoria de las becas
2.	Evaluación de propuestas recibidas para las becas
3.	Formalización de los beneficiarios de las becas</t>
  </si>
  <si>
    <t xml:space="preserve">5. Beneficiar personas con apoyo financiero para la formación de nivel doctoral. </t>
  </si>
  <si>
    <t>Avance del proceso de evaluación y asignación de las becas Roberto Zarama</t>
  </si>
  <si>
    <t>En el periodo se han desarrollado acercamientos con las siete universidades aliadas del proyecto Roberto Zarama, así como con el operador del programa (Colfuturo). Para el momento, aún no se cuenta con una versión final de los lineamientos o términos de referencia de la convocatoria que hayan sido publicados de manera oficial.</t>
  </si>
  <si>
    <t>1.17</t>
  </si>
  <si>
    <t>Culminación del acompañamiento a proyectos en la postulación a fuentes de financiación</t>
  </si>
  <si>
    <t>1. Culminación del acompañamiento técnico a 16 proyectos para la postulación ante fuentes de recursos internacionales</t>
  </si>
  <si>
    <t>Gerencia de Ciencia, Tecnología e Innovación - BankPro</t>
  </si>
  <si>
    <t>5. Articular a los actores de CTeI para promover una mayor inversión de recursos en investigaciones pertinentes para la ciudad.</t>
  </si>
  <si>
    <t xml:space="preserve">2. Realizar asistencias técnicas a proyectos priorizados para la presentación a fuentes de financiación. </t>
  </si>
  <si>
    <t>Proyectos con acompañamiento culminado para postulación a fuentes de financiación</t>
  </si>
  <si>
    <t>(Número de proyectos acompañados para presentación a fuentes de financiación/Número de proyectos programados para acompañar)*100</t>
  </si>
  <si>
    <t>Se hizo el acompañamiento de asistencia técnica a 5 proyectos de 3 universidades y 2 centros de investigación, en una convocatoria nacional y 2 convocatorias internacionales en las temáticas de Industrias culturales y creativas, economía y sostenibilidad y medicina y ciencias de la salud.</t>
  </si>
  <si>
    <t>https://agenciaateneaco.sharepoint.com/:f:/r/sites/SUBGERENCIADEPLANEACION/Documentos%20compartidos/Subgerencia%20de%20Planeaci%C3%B3n/2026/04.%20Plan%20de%20acci%C3%B3n/Seguimiento/Evidencias_I_trimestre_2026/CTeI/1.17-BankPro?csf=1&amp;web=1&amp;e=krsreY</t>
  </si>
  <si>
    <t>1.18</t>
  </si>
  <si>
    <t xml:space="preserve">Convocatoria e implementación de Cohorte 1 "Generación Llega Alto": Emprendimientos de base científica y tecnológica y Emprendimientos de alto impacto </t>
  </si>
  <si>
    <t>1.	Cierre de la Convocatoria
2.	Selección de usuarios y publicación de resultados
3.	Alistamiento e implementación de rutas de formación
4.	Inicio de formación de Cohorte 1</t>
  </si>
  <si>
    <t xml:space="preserve">Avance en la implementación de la Cohorte 1 de la Convocatoria "Generación Llega Alto": Emprendimientos de base científica y tecnológica y Emprendimientos de alto impacto </t>
  </si>
  <si>
    <t>El 6 de febrero se cerró la convocatoria "Generación 2600 Llega Alto", dirigida a emprendimientos de base científica y tecnológica, y emprendimientos de alto impacto. Se inscribieron 104 propuestas para ambas categorías, a partir de las cuales se realizó un proceso de validación de requisitos mínimos hablitantes, para luego ser evaluados por expertos. La puntuación final se aplicó a 41 propuestas que pasaron los requisitos mínimos habilitantes. Finalmente, el 27 de marzo se estableció el listado de elegibles a 10 emprendimientos de base científica y tecnológica, y 6 emprendimientos de alto impacto. Además, en virtud del convenio suscrito entre la Agencia Atenea y la Cámara de Comercio de Bogotá, se apoyaron 2 emprendimientos de base científica y tecnológica más y 1 emprendimiento de alto impacto adicional.</t>
  </si>
  <si>
    <t>-1.18. Informe-cierre-postulaciones-convocatoria-2600-Campus-CTI
-1.18. Informe-evaluación-convocatoria-2600-campus-CTEIB
-1.18. Conformacion-lista-proyectos-elegibles-convocatoria-2600-campus</t>
  </si>
  <si>
    <t>1.19</t>
  </si>
  <si>
    <t>Convocatoria e implementación de Cohorte 2 "Generación Llega Alto": Emprendimientos de base científica y tecnológica y Emprendimientos de alto impacto</t>
  </si>
  <si>
    <t>1.	Gestión para adiciones a convenios con integradores de servicios: elaboración de documentación técnica y jurídica para solicitar adición del convenio y envío a revisión
2.	Elaboración, aprobación y publicación de lineamientos
3.	Apertura y cierre de la Convocatoria
4.	Selección de usuarios y publicación de resultados</t>
  </si>
  <si>
    <t xml:space="preserve">Avance en la implementación de la Cohorte 2 de la Convocatoria "Generación Llega Alto": Emprendimientos de base científica y tecnológica y Emprendimientos de alto impacto </t>
  </si>
  <si>
    <t>1.20</t>
  </si>
  <si>
    <t>Diseño y formulación de la primera convocatoria para la Cohorte 1 "Generación Llega Alto" de rutas de atención a Mipymes y grandes empresas</t>
  </si>
  <si>
    <t xml:space="preserve">1.	Diseño y formulación de la Cohorte 1 en articulación y concertación con socios del 2600 Campus
2.	Elaboración, aprobación y publicación de lineamientos
3.	Apertura y cierre de la Convocatoria
4.	Selección de usuarios y publicación de resultados
5.	Alistamiento e implementación de rutas de formación
6.	Evaluación de resultados  </t>
  </si>
  <si>
    <t>Avance en el diseño y formulación de la primera convocatoria para la Cohorte 1 "Generación Llega Alto" de rutas de atención a Mipymes y grandes empresas</t>
  </si>
  <si>
    <t>En el trimestre la Agencia Atenea se ha reunido con los socios del Campus de Ciencia, Tecnología e Innovación, así como con los operadores de servicios CEIBA y Connect. Aún así, hasta el momento no se cuenta con una versión definitiva del diseño de la convocatoria ni de las rutas de atención de los beneficiarios de la convocatoria. Se espera contar con la publicación de la convocatoria de Mipymes y grandes empresas en los meses de abril y mayo</t>
  </si>
  <si>
    <t>1.28</t>
  </si>
  <si>
    <t>Desarrollo de las 4 sesiones del CODECTI Distrital</t>
  </si>
  <si>
    <t>1.	Primera sesión del CODECTI, elaboración del acta, envío y gestión de firmas
2.	Segunda sesión del CODECTI, elaboración del acta, envío y gestión de firmas
3.	Tercera sesión del CODECTI, elaboración del acta, envío y gestión de firmas
4.	Cuarta sesión del CODECTI, elaboración del acta, envío y gestión de firmas</t>
  </si>
  <si>
    <t>3. Elaborar documentos para fortalecer la gobernanza y la gestión de servicios del ecosistemas de CTeI.</t>
  </si>
  <si>
    <t>Sesiones del CODECTI Distrital realizadas</t>
  </si>
  <si>
    <t>(Número de sesiones desarrolladas / Número total de sesiones planificadas) × 100</t>
  </si>
  <si>
    <t>Durante el trimestre se ha venido llenando las plazas de los miembros del CODECTI, de acuerdo con la reorganización de esta instancia de gobernanza emitida en 2025. No obstante, dadas las demoras en la designación de algunos miembros, se ha solicitado el aplazamiento de la primera sesión ordinaria del CODECTI para finales de abril, y una sesión extraordinaria del CODECTI en una fecha por definir con posterioridad al 6 de abril</t>
  </si>
  <si>
    <t>Gestión de Educación Posmedia</t>
  </si>
  <si>
    <t>2.04</t>
  </si>
  <si>
    <t>Desarrollar el proceso UTC 4 para la selección de IES y programas</t>
  </si>
  <si>
    <t>1.	Ejecutar el proceso competitivo para la selección de la IES y los programas técnicos profesionales.
2.	Formalizar los convenios con la IES seleccionadas, programas definidos de técnicos profesionales y cupos.</t>
  </si>
  <si>
    <t>Gerencia de Educación Posmedia</t>
  </si>
  <si>
    <t>4. Educación de Calidad</t>
  </si>
  <si>
    <t>16. Atención Integral a la Primera Infancia y Educación como Eje del Potencial Humano</t>
  </si>
  <si>
    <t xml:space="preserve">1. Incrementar el número de jóvenes que se gradúan de educación media transiten a la posmedia con calidad y pertinencia.								
							</t>
  </si>
  <si>
    <t>PROYECTO8122</t>
  </si>
  <si>
    <t>1. Apoyar financieramente a personas con programas de acceso a la educación posmedia priorizando la pertinencia y la calidad.</t>
  </si>
  <si>
    <t xml:space="preserve">Avance en el desarrollo del proceso de selección de IES y programas para UTC 4 </t>
  </si>
  <si>
    <t>(Número de actividades del proceso ejecutadas/Número total de actividades planificadas)*100</t>
  </si>
  <si>
    <t>Se adelantó el proceso competitivo para la selección de las IES para la convocatoria UTC4. Como resultado, el proceso se encuentra en una etapa de requerimiento a 2 IES, de ser necesarios, traladar nuevamente informe de evaluación final y adjudicación y aceptación de la oferta en SECOP II y se espera contar con la suscripción de los convenios el 09 de abril de 2026.</t>
  </si>
  <si>
    <t>https://agenciaateneaco.sharepoint.com/:f:/r/sites/SUBGERENCIADEPLANEACION/Documentos%20compartidos/Subgerencia%20de%20Planeaci%C3%B3n/2026/04.%20Plan%20de%20acci%C3%B3n/Seguimiento/Evidencias_I_trimestre_2026/Posmedia/2.04/2.04?csf=1&amp;web=1&amp;e=KfgTbk</t>
  </si>
  <si>
    <t>2.13</t>
  </si>
  <si>
    <t>Realizar la convocatoria 6 del programa Jóvenes a la E en las IES privadas y públicas</t>
  </si>
  <si>
    <t>1.	Actualizar el Lineamiento Operativo dirigido a IES/SENA -  Línea de fortalecimiento
2.	Publicar y enviar el lineamiento operativo para las instituciones públicas y SENA
3.	Elaborar y publicar el Lineamiento para IES par JE6 Privadas
4.	Cargue en Secop II y suscripción de convenios FDL 2026 -JE6
5.	Elaborar y publicar el lineamiento operativo para aspirantes y abrir la convocatoria JE6 Privadas
6.	Aplicar el mecanismo de selección de aspirantes y asignación de cupos y publicar los resultados JE6 Privadas
7.	Firmar los convenios con las IES JE6 Públicas
8.	Aceptar la oferta y firmar los convenios para JE6 Privadas
9.	Elaborar y publicar el lineamiento operativo para aspirantes y abrir la convocatoria JE6 Publicas</t>
  </si>
  <si>
    <t xml:space="preserve">
2. Apoyar financieramente a personas a través de los planes de fortalecimiento institucional y fomento a la calidad de la oferta pública de educación posmedia.</t>
  </si>
  <si>
    <t>Avance del proceso de la convocatoria 6 del programa Jóvenes a la E en las IES privadas y públicas</t>
  </si>
  <si>
    <t>2.22</t>
  </si>
  <si>
    <t xml:space="preserve">Brindar acompañamiento integral a los/as beneficiarios/as de los programas de educación posmedia </t>
  </si>
  <si>
    <t>1. Definir cronograma semestral de inducciones en las IES y reinducciones a demanda para beneficiarios de cada estrategia​ - Primer semestre 
2. Realizar inducciones y reinducciones para beneficiarios de cada estrategia​ (1 por cada IES)</t>
  </si>
  <si>
    <t xml:space="preserve">								
3. Generar mayor orientación sociocupacional, fortalecimiento de habilidades socioemocionales para facilitar el tránsito y permanencia en la posmedia, y mejorar la
empleabilidad de los beneficiarios.</t>
  </si>
  <si>
    <t>Inducciones y reinducciones para los beneficiarios de los pogramas de educación posmedia realizadas</t>
  </si>
  <si>
    <t>(Número de inducciones y reinducciones realizadas/Número de inducciones y reinducciones programadas)*100</t>
  </si>
  <si>
    <t xml:space="preserve">Con corte a 24 de marzo se han realizado las siguientes inducciones y reinducciones: 75 para IES Privadas, 23 para IES Públicas, 5 para EFT, para un total de 103 sesiones/espacios desarrollados en las IES con los beneficiarios de Jovenes a la E.  Se da cumplimiento a la meta prevista de 36 inducciones.
</t>
  </si>
  <si>
    <t>https://agenciaateneaco.sharepoint.com/:f:/r/sites/SUBGERENCIADEPLANEACION/Documentos%20compartidos/Subgerencia%20de%20Planeaci%C3%B3n/2026/04.%20Plan%20de%20acci%C3%B3n/Seguimiento/Evidencias_I_trimestre_2026/Posmedia/2.22/2.22?csf=1&amp;web=1&amp;e=u8Eu00</t>
  </si>
  <si>
    <t>2.26</t>
  </si>
  <si>
    <t>Adjudicar becas del Programa PEAMA</t>
  </si>
  <si>
    <t>1. Preparar y alistar la convocatoria (revisar criterios, documentación y proyecciones financieras) 
2. Realizar la Convocatoria 
3. Publicar resultados 
4. Iniciar de proceso de giros  2026-2 (beneficiarios nuevos)</t>
  </si>
  <si>
    <t>3. Beneficiar a personas en el acceso a la educación posmedia a través de mecanismos de financiación de largo plazo.</t>
  </si>
  <si>
    <t>Avance del proceso de la Convocatoria PEAMA</t>
  </si>
  <si>
    <t>En el marco de la convocatoria del programa PEAMA para el primer semestre de 2026, actualmente se cuenta con el reglamento operativo en fase de revisión, así como con la proyección financiera, la cual estima la disponibilidad de recursos suficientes para financiar 21 cupos de acceso a la educación superior, a través del Convenio 3752 del Fondo de Universidades Públicas.
Para este periodo, es importante precisar que se presentó una novedad asociada al cambio y la definición de los funcionarios de la Universidad Nacional de Colombia, situación que generó retrasos en la revisión de la documentación. No obstante, a la fecha se tiene programada para el 25 de marzo la citación al comité con la Universidad Nacional, en el cual se prevé la aprobación del reglamento operativo.</t>
  </si>
  <si>
    <t>https://agenciaateneaco.sharepoint.com/:f:/r/sites/SUBGERENCIADEPLANEACION/Documentos%20compartidos/Subgerencia%20de%20Planeaci%C3%B3n/2026/04.%20Plan%20de%20acci%C3%B3n/Seguimiento/Evidencias_I_trimestre_2026/Posmedia/2.26/2.26?csf=1&amp;web=1&amp;e=9GI2jg</t>
  </si>
  <si>
    <t>2.29</t>
  </si>
  <si>
    <t>Asignar las Becas U Libre y América 2026-2</t>
  </si>
  <si>
    <t>1. Confirmar con las IES el número de becas a ofertar para 2026-2
2.  Elaborar y publicar el Lineamiento operativo para aspirantes 
3. Realizar la convocatoria para aspirantes, inscripción, verificación de requisitos/reclamaciones y publicación de resultados
4. Asignar las becas y confirmar el inicio de formación</t>
  </si>
  <si>
    <t>Avance del proceso de las Convocatorias Becas U Libre y América 2026-2</t>
  </si>
  <si>
    <t>2.36</t>
  </si>
  <si>
    <t>Realizar la Convocatoria de Talento Capital Formación 9 (Inglés)</t>
  </si>
  <si>
    <t>1.	Adelantar el proceso contractual para la selección del operador de formación
2.	Realizar la convocatoria para la inscripción y selección de beneficiarios</t>
  </si>
  <si>
    <t xml:space="preserve">							
2. Ofrecer oportunidades de acceso a educación para el trabajo a jóvenes que no han sido incluidos en el mundo del trabajo ni educativo, para impulsar sus proyectos
de vida.								</t>
  </si>
  <si>
    <t>PROYECTO8138</t>
  </si>
  <si>
    <t>1. Beneficiar personas mediante el desarrollo de programas de acceso a formación de ciclo corto y/o certificaciones que mejoren las competencias y habilidades de los bogotanos.</t>
  </si>
  <si>
    <t>Avance del proceso de la Convocatoria de Talento Capital Formación 9 (Inglés)</t>
  </si>
  <si>
    <t>Se cuenta con la firma de la prórroga con el British Council del convenio 416-2025, con fecha del 10 de febrero de 2026, mediante la cual, se cuenta con el alcance para la ejcución del 2026. Actualmente se estan realizando reuniones con el equipo del British Council, para definir la oferta. Esta convocatoría, tiene una variación con relación a las fechas inicialmente planteadas, toda vez que se ajustará esta convovatoria para la atención de Jóvenes con Oportunidades, la cual, se logrará obtener la población asignada por el SDIS en los meses de mayo y junio de 2026</t>
  </si>
  <si>
    <t>https://agenciaateneaco.sharepoint.com/:f:/r/sites/SUBGERENCIADEPLANEACION/Documentos%20compartidos/Subgerencia%20de%20Planeaci%C3%B3n/2026/04.%20Plan%20de%20acci%C3%B3n/Seguimiento/Evidencias_I_trimestre_2026/Posmedia/2.36/2.36?csf=1&amp;web=1&amp;e=3XEOF0</t>
  </si>
  <si>
    <t>2.37</t>
  </si>
  <si>
    <t>Realizar la  Convocatoria de Talento Capital Formación 10 (Ruta IA)</t>
  </si>
  <si>
    <t>Avance del proceso de la Convocatoria de Talento Capital Formación 10 (Ruta IA)</t>
  </si>
  <si>
    <t>Esta convocatoría, se enfoacrá en atender Jóvenes con Oportunidades, población que,  se logrará obtener la población asignada por el SDIS en los meses de mayo y junio de 2026. Con relación al proceso contractual, al mes de marzo de 2026, se está definiendo la oferta formativa a desarrollar desde los componentes técnicos de Inteligencia Artificial, HSE y HSO., la cual, parte no solo de un diagnótico de cifras, literatura gris sino se complemetna con el equipo de Academia ATenea para validar la oferta gratuita y ceertificada que ya tiene la plataforma.
Se cuenta con avances de documentos, análisis de perfiles y necesidades y espacios de validación con expertos.</t>
  </si>
  <si>
    <t>https://agenciaateneaco.sharepoint.com/:f:/r/sites/SUBGERENCIADEPLANEACION/Documentos%20compartidos/Subgerencia%20de%20Planeaci%C3%B3n/2026/04.%20Plan%20de%20acci%C3%B3n/Seguimiento/Evidencias_I_trimestre_2026/Posmedia/2.37/2.37?csf=1&amp;web=1&amp;e=yHmtvv</t>
  </si>
  <si>
    <t>3.02</t>
  </si>
  <si>
    <t>Lanzar convocatoria 3 - FEST ATENEA</t>
  </si>
  <si>
    <t>1.	Identificar recursos disponibles en el ICETEX y liberaciones de convocatorias anteriores  para nueva convocatoria
2.	Habilitar Oferta Académica 
3.	Lanzar convocatoria y Aplicar mecanismo de selección de estudiantes 
4.	Publicar resultados</t>
  </si>
  <si>
    <t>Gerencia de Estrategia - Fest Atenea</t>
  </si>
  <si>
    <t>Avance del proceso de la convocatoria 3 - FEST ATENEA</t>
  </si>
  <si>
    <t>Durante el primer trimestre terminó el cierre de la convocatoria Fest 2 que se realizó con ICETEX, a la fecha se está realizando por parte de ICETEX la validación con las IES sobre estudiantes formalizados y se encuentran matriculados. A partir de este resultado se tendrá el resultado de los recursos no utilizados que estáran disponibles para el lanzamiento de Fest 3</t>
  </si>
  <si>
    <t>https://agenciaateneaco.sharepoint.com/:b:/r/sites/SUBGERENCIADEPLANEACION/Documentos%20compartidos/Subgerencia%20de%20Planeaci%C3%B3n/2026/04.%20Plan%20de%20acci%C3%B3n/Seguimiento/Evidencias_I_trimestre_2026/Estrategia/3.02-Fest/BALANCE%20FINAL%20CONVOCATORIA%20FEST%20ATENEA%20(LINEA%20GENERAL%20Y%20JE).pdf?csf=1&amp;web=1&amp;e=6jP5qI
https://agenciaateneaco.sharepoint.com/:b:/r/sites/SUBGERENCIADEPLANEACION/Documentos%20compartidos/Subgerencia%20de%20Planeaci%C3%B3n/2026/04.%20Plan%20de%20acci%C3%B3n/Seguimiento/Evidencias_I_trimestre_2026/Estrategia/3.02-Fest/Informaci%C3%B3n%20previa%20de%20presupuesto%20disponible.pdf?csf=1&amp;web=1&amp;e=bf5pwv
https://agenciaateneaco.sharepoint.com/:b:/r/sites/SUBGERENCIADEPLANEACION/Documentos%20compartidos/Subgerencia%20de%20Planeaci%C3%B3n/2026/04.%20Plan%20de%20acci%C3%B3n/Seguimiento/Evidencias_I_trimestre_2026/Estrategia/3.02-Fest/Remisi%C3%B3n%20informaci%C3%B3n%20previa%20de%20estado%20de%20fondo.pdf?csf=1&amp;web=1&amp;e=XVYBcs</t>
  </si>
  <si>
    <t>3.09</t>
  </si>
  <si>
    <t>Gestionar Retos de Innovación EdTech 2026</t>
  </si>
  <si>
    <t>1.	Elaborar términos de referencia Retos EdTech 2026
2.	Lanzamiento de la convocatoria 2026
3.	Publicar resultados de soluciones EdTech seleccionadas de la convocatoria 2026
4.	Desarrollar soluciones digitales de las propuestas seleccionadas en convocatoria 2026
5.	Integrar y habilitar soluciones EdTech de la convocatoria 2026 en Ecosistema Academia Atenea</t>
  </si>
  <si>
    <t>Gerencia de Estrategia - Academia Atenea</t>
  </si>
  <si>
    <t>Avance del proceso de la gestión de Retos de Innovación EdTech 2026</t>
  </si>
  <si>
    <t xml:space="preserve">Durante el primer trimestre de 2026 se realizó un análisis de necesidades de contenidos de formación (en conjunto con Talento Capital), arrojando como resultado que las temáticas en las que se realizarán los retos de innovación EdTech serán en habilidades socio emocionales y preparación para las pruebas saber 11. </t>
  </si>
  <si>
    <t>https://agenciaateneaco.sharepoint.com/:b:/s/SUBGERENCIADEPLANEACION/IQDWVCh4hChoQ49qOstiIgWGAZGia0ozcIs0tmHi4WW1yiU?e=0UEMLf</t>
  </si>
  <si>
    <t>3.26</t>
  </si>
  <si>
    <t>Actualización, mantenimiento y mejoras del Sistema de Alertas Tempranas de Posmedia</t>
  </si>
  <si>
    <t>1.	Ajustar y realizar la encuesta de caracterización de los periodos 2026-1 y 2026-2
2.	Ajuste y actualización herramienta de visualización del Sistema de Alertas Tempranas
3.	Priorización y gestión de casos identificados en Sistema de Alertas Tempranas</t>
  </si>
  <si>
    <t>Subgerencia de Análisis de la Información y Gestión del Conocimiento</t>
  </si>
  <si>
    <t>Avance en el proceso de actualización, mantenimiento y mejoras del Sistema de Alertas Tempranas de Posmedia</t>
  </si>
  <si>
    <t>(Número de etapas ejecutadas/número total de etapas planificadas)*100</t>
  </si>
  <si>
    <t>Se actualizó el tablero con las últimas versiones de sus tres módulos: riesgo predictivo (JE1 a JE4), alertas tempranas (encuesta de 2025-II) y pérdida de créditos (Corte 2025-II). Sobre el tablero elaborado en 2025 se incorporaron también algunos ajustes en las secciones de panorama actual (información general de las IES) y ficha del beneficiario. En cuanto a la encuesta de caracterización de 2026-1 se realizaron pruebas en el formulario utilizado en 2025-II a partir de las cuales se solicitaron los ajustes correspondientes a SubTIC. Esta versión de la encuesta también incluyó modificaciones a la sección de empleabilidad como resultado de la solicitud del equipo de trayectoria al empleo de la Gerencia de Educación Posmedia. La encuesta ya se encuentra disponible para el diligenciamiento de los beneficiarios en la página web de la Agencia.</t>
  </si>
  <si>
    <t>"Entrega de versión actualizada del tablero de alertas tempranas: correo remitido a la Gerencia de Educación Posmedia con pantallazos de los módulos ajustados.
Encuesta de caracterización: historia de usuario elaborada por SubTIC a partir de ajustes solicitados y pantallazos del formulario en la página web de Atenea."</t>
  </si>
  <si>
    <t>Gestión de Servicios a la Ciudadanía</t>
  </si>
  <si>
    <t>4.11</t>
  </si>
  <si>
    <t>Fortalecer el Modelo de Relacionamiento de la Agencia a través de herramientas de seguimiento y control</t>
  </si>
  <si>
    <t xml:space="preserve">1.	Formular, implementar y realizar seguimiento al plan de Mejoramiento resultados INCIDE relacionado con la implementación del Modelo de Relacionamiento
2.	Identificar las causas de PQRSD y definir un plan de mejora que establezca acciones preventivas para reducir su radicación. </t>
  </si>
  <si>
    <t>Gerencia de Gestión Corporativa</t>
  </si>
  <si>
    <t xml:space="preserve">								
7. Fortalecer la gestión institucional de la entidad	</t>
  </si>
  <si>
    <t>8. Servicio al ciudadano</t>
  </si>
  <si>
    <t>PROYECTO8029</t>
  </si>
  <si>
    <t>5. Fortalecer 6 políticas y planes de la entidad en el marco del MIPG (Rediseño institucional, gestión del talento humano, documental, contractual, financiera y de servicio al ciudadano).</t>
  </si>
  <si>
    <t>Avance en el proceso de fortalecimiento del Modelo de Relacionamiento</t>
  </si>
  <si>
    <t>(Número de documentos elaborados/número total de documentos planificadas)*100</t>
  </si>
  <si>
    <t>1. Se formuló e implementó el Plan de Mejoramiento de resultados del índice INCIDE, junto con su respectivo seguimiento. Para ello, se elaboró y socializó la matriz de seguimiento con las dependencias responsables, quienes definieron las actividades a ejecutar para fortalecer el relacionamiento con la ciudadanía y dar cumplimiento a los objetivos establecidos.
2. Se identifica y se reporta la tipificación de las PQRSD, sugiriendo acciones de mejora preventiva a las dependencias responsables para mitigar su volumen.
3. Se fortaleció el canal de WhatsApp con la implementación del paso a agente para casos específicos, la creación de un tablero de control y el establecimiento de un procedimiento para la devolución de llamadas a las personas que solicitaron paso a agente fuera del horario laboral.</t>
  </si>
  <si>
    <t>https://agenciaateneaco.sharepoint.com/:x:/r/sites/SUBGERENCIADEPLANEACION/Documentos%20compartidos/Subgerencia%20de%20Planeaci%C3%B3n/2026/04.%20Plan%20de%20acci%C3%B3n/Seguimiento/Evidencias_I_trimestre_2026/Corporativa/4.11/Modelo%20de%20relacionamiemto/1.%20Mejora%20Incide/EVALUACI%C3%93N%20INCIDE%20PARA%20PROGRAMACI%C3%93N%202026%20ATENEA-%20(2).xlsx?d=w851be672da874610b059f7570928a9ef&amp;csf=1&amp;web=1&amp;e=FQLoX7
https://agenciaateneaco.sharepoint.com/:x:/r/sites/SUBGERENCIADEPLANEACION/Documentos%20compartidos/Subgerencia%20de%20Planeaci%C3%B3n/2026/04.%20Plan%20de%20acci%C3%B3n/Seguimiento/Evidencias_I_trimestre_2026/Corporativa/4.11/Modelo%20de%20relacionamiemto/1.%20Mejora%20Incide/Formato%20Plan%20de%20trabajo%202026%20PGSC%20VF%20(1).xlsx?d=wa46c6f968e194c23901a8efdfa1f8716&amp;csf=1&amp;web=1&amp;e=DjxyuL
https://agenciaateneaco.sharepoint.com/:b:/r/sites/SUBGERENCIADEPLANEACION/Documentos%20compartidos/Subgerencia%20de%20Planeaci%C3%B3n/2026/04.%20Plan%20de%20acci%C3%B3n/Seguimiento/Evidencias_I_trimestre_2026/Corporativa/4.11/Modelo%20de%20relacionamiemto/2.%20Mejora%20ra%C3%ADz%20PQR/Reporte%20pqr%20febreo.pdf?csf=1&amp;web=1&amp;e=SV7DWI
https://agenciaateneaco.sharepoint.com/:b:/r/sites/SUBGERENCIADEPLANEACION/Documentos%20compartidos/Subgerencia%20de%20Planeaci%C3%B3n/2026/04.%20Plan%20de%20acci%C3%B3n/Seguimiento/Evidencias_I_trimestre_2026/Corporativa/4.11/Modelo%20de%20relacionamiemto/2.%20Mejora%20ra%C3%ADz%20PQR/Reporte%20pqr%20marzo.pdf?csf=1&amp;web=1&amp;e=yYUbKj
https://agenciaateneaco.sharepoint.com/:b:/r/sites/SUBGERENCIADEPLANEACION/Documentos%20compartidos/Subgerencia%20de%20Planeaci%C3%B3n/2026/04.%20Plan%20de%20acci%C3%B3n/Seguimiento/Evidencias_I_trimestre_2026/Corporativa/4.11/Modelo%20de%20relacionamiemto/3.%20Hermes/HERMES%20(2).pdf?csf=1&amp;web=1&amp;e=FZland</t>
  </si>
  <si>
    <t>6.03</t>
  </si>
  <si>
    <t>Acompañar IES distritales en difusión de encuesta Best Cities QS</t>
  </si>
  <si>
    <t>1. Acompañar el diligenciamiento de la encuesta para ingresar al ranking QS de mejores ciudades para ir a la universidad</t>
  </si>
  <si>
    <t>Despacho - Relacionamiento</t>
  </si>
  <si>
    <t>15. Gestión del conocimiento y la innovación</t>
  </si>
  <si>
    <t>6. Realizar estrategias de apropiación social del conocimiento.</t>
  </si>
  <si>
    <t>Estrategias de apropiación social del conocimiento implementadas</t>
  </si>
  <si>
    <t>Número de estrategias de apropiación implementadas</t>
  </si>
  <si>
    <t>Número de estrategias</t>
  </si>
  <si>
    <t xml:space="preserve">Se realizó el optimo acompañamiento en el diligenciamiento de la encuesta de student view del ranking QS "Best Student Cities", se diseño una estrategia de acompañamiento con las Instituciones de Educación Superior donde se contemplo: sesiones de explicación de la encuesta, sesiones para resolución de dudas durante la implementación de la encuesta con la experta de QS, recordatorios para el diligenciamiento de la encuesta a las IES. </t>
  </si>
  <si>
    <t>https://agenciaateneaco.sharepoint.com/:i:/s/SUBGERENCIADEPLANEACION/IQDknOmGMjPvQqtfXB1L8w-kAYK-FNj65ryzUNoMrKQr8Pw?e=OqtKyN
https://agenciaateneaco.sharepoint.com/:b:/s/SUBGERENCIADEPLANEACION/IQABAAThjClYQ7siAUIys_rzARH7KZDYkkaCzCTNfg_OZN8?e=2s36lp
https://agenciaateneaco.sharepoint.com/:w:/s/SUBGERENCIADEPLANEACION/IQDDsOXZMBciQKctDH3dTDzoAUWe2MdiHcimoVoPSHfxys8?e=w8SgN4
https://agenciaateneaco.sharepoint.com/:b:/s/SUBGERENCIADEPLANEACION/IQCL9lYbkjVXQqLg03cKuUdAAYL_IhQPQwO06cDlBYiwzBk?e=MP0z5S
https://agenciaateneaco.sharepoint.com/:b:/s/SUBGERENCIADEPLANEACION/IQCGDBCJ-Y9QSJ7N6WWEGL2WAZ75Q5w4yQw-ecrrw1vKhio?e=otFoj0
https://agenciaateneaco.sharepoint.com/:v:/s/SUBGERENCIADEPLANEACION/IQDvnjAgOLgDQbx6tkWj1IejATqQfIrShL6RwoQnAO-oewE?e=ptEqOU</t>
  </si>
  <si>
    <r>
      <rPr>
        <b/>
        <sz val="36"/>
        <color theme="2"/>
        <rFont val="Aptos Narrow"/>
        <family val="2"/>
        <scheme val="minor"/>
      </rPr>
      <t>PLAN DE ACCIÓN 2026 PROCESOS ESTRATÉGICOS</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</si>
  <si>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de Tecnología de la Información y Comunicaciones</t>
  </si>
  <si>
    <t>3.07</t>
  </si>
  <si>
    <t>Desarrollar Fase 4 (Escalamiento) de Academia Atenea</t>
  </si>
  <si>
    <t>1.	Suscribir convenio con socio tecnológico
2.	Elaborar plan detallado de implementación de Fase 4
3.	Ejecutar plan de desarrollo de Fase 4
4.	Realizar lanzamiento de Fase 4</t>
  </si>
  <si>
    <t>NoAplica</t>
  </si>
  <si>
    <t>Avance del proceso de desarrollo de la Fase 4 (Escalamiento) de Academia Atenea</t>
  </si>
  <si>
    <t>Gestión de Conocimiento e Innovación</t>
  </si>
  <si>
    <t>3.15</t>
  </si>
  <si>
    <t>Elaborar y publicar Documentos Técnicos de Sorporte</t>
  </si>
  <si>
    <t xml:space="preserve">1.	DTS movilidad en el MNC
2.	DTS 2 </t>
  </si>
  <si>
    <t>Gerencia de Estrategia</t>
  </si>
  <si>
    <t>1. Desarrollar documentos de investigación en temáticas estratégicas y misionales de la entidad.</t>
  </si>
  <si>
    <t xml:space="preserve">Documentos técnicos de soporte elaborados y publicados </t>
  </si>
  <si>
    <t>(Número de DTS elaborados y publicados/Número total de DTS programados para elaborar y publicar)*100</t>
  </si>
  <si>
    <t xml:space="preserve">Se hizo nueva propuesta de contenido del DTS de movilidad y se definieron tiempos de desarrollo del documento. </t>
  </si>
  <si>
    <t>https://agenciaateneaco.sharepoint.com/:f:/r/sites/SUBGERENCIADEPLANEACION/Documentos%20compartidos/Subgerencia%20de%20Planeaci%C3%B3n/2026/04.%20Plan%20de%20acci%C3%B3n/Seguimiento/Evidencias_I_trimestre_2026/Estrategia/3.15?csf=1&amp;web=1&amp;e=wEoHiW</t>
  </si>
  <si>
    <t>3.16</t>
  </si>
  <si>
    <t>Elaborar y publicar notas de política</t>
  </si>
  <si>
    <t xml:space="preserve">1.	Elaborar y publicar Nota de Política 1
2.	Elaborar y publicar Nota de Política 2
3.	Elaborar y publicar Nota de Política 3
4.	Elaborar y publicar Nota de Política 4 </t>
  </si>
  <si>
    <t xml:space="preserve">Notas de política elaboradas y publicadas </t>
  </si>
  <si>
    <t>(Número de notas de política elaboradas y publicadas/número total de notas de política plogramadas para elaborar y publicar)*100</t>
  </si>
  <si>
    <t xml:space="preserve">Se definió que para las dos primeras notas se abordarían lo siguiente temas: 1. Puntaje diferencial en Jóvenes a la E en el polígono de influencia del relleno sanitario Doña Juana, 2. Relación funcional de Bogotá y los municipios aledaños en el marco de la oferta de posmedia de la Agencia Atenea. Para el documento de relación funcional se laboró una primera versión del documento que está en proceso de revisión. El documento del relleno está en elaboración. </t>
  </si>
  <si>
    <t>https://agenciaateneaco.sharepoint.com/:f:/r/sites/SUBGERENCIADEPLANEACION/Documentos%20compartidos/Subgerencia%20de%20Planeaci%C3%B3n/2026/04.%20Plan%20de%20acci%C3%B3n/Seguimiento/Evidencias_I_trimestre_2026/Estrategia/3.16?csf=1&amp;web=1&amp;e=rEfiTF</t>
  </si>
  <si>
    <t>3.38</t>
  </si>
  <si>
    <t>Retos de innovación con IA generativa para el fortalecimiento de procesos de la entidad</t>
  </si>
  <si>
    <t xml:space="preserve">1.	Identificar y priorizar casos de uso para fase de implementación de retos
2.	Desarrollar soluciones mediante el uso IA generativa </t>
  </si>
  <si>
    <t>4. Implementar el 90% de los servicios tecnológicos definidos en la estrategia de transformación digital de la Agencia.</t>
  </si>
  <si>
    <t>Avance en la implementación de los retos de innovación con IA generativa</t>
  </si>
  <si>
    <t>Direccionamiento Estratégico</t>
  </si>
  <si>
    <t>3.39</t>
  </si>
  <si>
    <t>Realizar la medición anual del desempeño institucional</t>
  </si>
  <si>
    <t>1.	Realizar la jornada de inducción sobre las generalidades del MIPG para toda la entidad
2.	Solicitar el diligenciamiento, revisar, consolidar y cargar el FURAG
3.	Retroalimentar los resultados del FURAG y emitir el plan de recomendaciones 
4.	Realizar el seguimiento al plan de recomendaciones frente al resultado del FURAG</t>
  </si>
  <si>
    <t>Subgerencia de Planeación</t>
  </si>
  <si>
    <t>17. Seguimiento y evaluación del desempeño institucional</t>
  </si>
  <si>
    <t>Avance en el proceso de medición anual del desempeño institucional</t>
  </si>
  <si>
    <t xml:space="preserve">El 26 de febrero se realizó la jornada de inducción sobre las generalidades del MIPG, a la cual asistieron 95 colaboradores de la Agencia. 
A la fecha se finalizaron las mesas de trabajo de revisión y consolidación de las respuestas del FURAG con todas las dependencias de la Agencia. Se están realizando las validaciones finales para su posterior revisión por parte de la Subgerente de Planeación y cargue en la plataforma de la Función Pública.
</t>
  </si>
  <si>
    <t>https://agenciaateneaco.sharepoint.com/:f:/r/sites/SUBGERENCIADEPLANEACION/Documentos compartidos/Subgerencia de Planeaci%C3%B3n/2026/04. Plan de acci%C3%B3n/Seguimiento/Evidencias_I_trimestre_2026/SubPlaneaci%C3%B3n/3.39/Aprobaci%C3%B3n l%C3%ADderes de Pol%C3%ADtica?csf=1&amp;web=1&amp;e=TeFawx
https://agenciaateneaco.sharepoint.com/:p:/r/sites/SUBGERENCIADEPLANEACION/Documentos%20compartidos/Subgerencia%20de%20Planeaci%C3%B3n/2026/04.%20Plan%20de%20acci%C3%B3n/Seguimiento/Evidencias_I_trimestre_2026/SubPlaneaci%C3%B3n/3.39/2025%20MIPG%20Socializacio%CC%81n%20-%2026022026-2.pptx?d=w054f31d5c5374daf9d29206d1054c50e&amp;csf=1&amp;web=1&amp;e=HA77CS
https://agenciaateneaco.sharepoint.com/:x:/r/sites/SUBGERENCIADEPLANEACION/Documentos compartidos/Subgerencia de Planeaci%C3%B3n/2026/04. Plan de acci%C3%B3n/Seguimiento/Evidencias_I_trimestre_2026/SubPlaneaci%C3%B3n/3.39/FURAG 2025.xlsx?d=wfad229c5d4de47ee86b8682b8888934d&amp;csf=1&amp;web=1&amp;e=6JGzNW
https://agenciaateneaco.sharepoint.com/:x:/r/sites/SUBGERENCIADEPLANEACION/Documentos compartidos/Subgerencia de Planeaci%C3%B3n/2026/04. Plan de acci%C3%B3n/Seguimiento/Evidencias_I_trimestre_2026/SubPlaneaci%C3%B3n/3.39/MIPG sin enredos Informe de asistencia 2-26-26.csv?d=wb7a818eec63a4315b658c95f5044d7b9&amp;csf=1&amp;web=1&amp;e=NgLMFp
https://agenciaateneaco.sharepoint.com/:p:/r/sites/SUBGERENCIADEPLANEACION/Documentos compartidos/Subgerencia de Planeaci%C3%B3n/2026/04. Plan de acci%C3%B3n/Seguimiento/Evidencias_I_trimestre_2026/SubPlaneaci%C3%B3n/3.39/Socializacio%CC%81n FURAG-2.pptx?d=w56da3d9324d4405ab9f96c0b36458c56&amp;csf=1&amp;web=1&amp;e=HOPCnF</t>
  </si>
  <si>
    <t>3.42</t>
  </si>
  <si>
    <t>Realizar el seguimiento y reporte de los proyectos de inversión</t>
  </si>
  <si>
    <t>1.	Cerrar el seguimiento de los proyectos de inversión de 2025 en SEGPLAN Y PIIP
2.	Reportar mensualmente los avances cualitativos y cuantitativos de los indicadores PMR 
3.	Realizar los reportes e informes trimestrales de seguimiento de proyectos de inversión en SEGPLAN 
4.	Registrar mensualmente el avance de actividades de los proyectos de inversión en PIIP
5.	Elaborar los informes mensuales del cupo de endeudamiento</t>
  </si>
  <si>
    <t>2. Gestión Presupuestal y eficiencia del gasto público</t>
  </si>
  <si>
    <t>3. Realizar documentos de planeación en el marco de la gestión institucional</t>
  </si>
  <si>
    <t>Avance en el proceso de seguimiento y reporte de los proyectos de inversión</t>
  </si>
  <si>
    <t xml:space="preserve">El proceso de registro del seguimiento en la PIIP se realizó conforme a los plazos establecidos dejando la información actualizada en cada uno de los proyectos de inversión con corte al 31 de diciembre de 2025.
Se han reportado los avances cualitativos y cuantitativos de los indicadores de Objetivo y Producto – PMR- en el BPC de BogData correspondientes a los meses de enero y febrero; dando cumplimiento a los plazos establecidos por la Secretaría de Hacienda. 
Se consolidó la información correspondiente al seguimiento a los proyectos de inversión, con el fin de realizar el respectivo reporte trimestral en SEGPLAN. La información recopilada se encuentra en verificación de coherencia para el aseguramiento de su calidad y posterior registro en la plataforma.
Se registró el avance de las actividades de los proyectos de inversión en la PIIP para los meses de enero y febrero, posterior a la revisión y validación por parte del equipo técnico de la Subgerencia de Planeación. La información correspondiente al mes de marzo se encuentra en remisión por parte de los Gerentes de proyecto. 
Se elaboraron y remitieron a la Subgerencia Financiera los informes del cupo de endeudamiento correspondientes a los meses de enero y febrero. Con relación al informe del mes de marzo, su elaboración iniciará durante los primero días del mes de abril. 
</t>
  </si>
  <si>
    <t xml:space="preserve">https://agenciaateneaco.sharepoint.com/:b:/r/sites/SUBGERENCIADEPLANEACION/Documentos%20compartidos/Subgerencia%20de%20Planeaci%C3%B3n/2026/04.%20Plan%20de%20acci%C3%B3n/Seguimiento/Evidencias_I_trimestre_2026/SubPlaneaci%C3%B3n/3.42/1.%20GEST_INV_2025_BCS_VF.pdf?csf=1&amp;web=1&amp;e=EbpXTD
https://agenciaateneaco.sharepoint.com/:b:/r/sites/SUBGERENCIADEPLANEACION/Documentos%20compartidos/Subgerencia%20de%20Planeaci%C3%B3n/2026/04.%20Plan%20de%20acci%C3%B3n/Seguimiento/Evidencias_I_trimestre_2026/SubPlaneaci%C3%B3n/3.42/1.%20INV_GEST_2025_BCS_DIC%20(1).pdf?csf=1&amp;web=1&amp;e=m2CwuH
https://agenciaateneaco.sharepoint.com/:x:/r/sites/SUBGERENCIADEPLANEACION/Documentos%20compartidos/Subgerencia%20de%20Planeaci%C3%B3n/2026/04.%20Plan%20de%20acci%C3%B3n/Seguimiento/Evidencias_I_trimestre_2026/SubPlaneaci%C3%B3n/3.42/2.%20Seguimiento%20PMR%20Enero.xlsx?d=w0ebdb343bd964ff0b0f5141e7374d2a7&amp;csf=1&amp;web=1&amp;e=lEcsgJ
https://agenciaateneaco.sharepoint.com/:x:/r/sites/SUBGERENCIADEPLANEACION/Documentos%20compartidos/Subgerencia%20de%20Planeaci%C3%B3n/2026/04.%20Plan%20de%20acci%C3%B3n/Seguimiento/Evidencias_I_trimestre_2026/SubPlaneaci%C3%B3n/3.42/2.%20Seguimiento%20PMR%20Feb.xlsx?d=w697af9f5118948a79a9cb2ed93d0f819&amp;csf=1&amp;web=1&amp;e=Nwgwew
https://agenciaateneaco.sharepoint.com/:x:/r/sites/SUBGERENCIADEPLANEACION/Documentos%20compartidos/Subgerencia%20de%20Planeaci%C3%B3n/2026/04.%20Plan%20de%20acci%C3%B3n/Seguimiento/Evidencias_I_trimestre_2026/SubPlaneaci%C3%B3n/3.42/3.%20SEGUIMIENTO_CTEI_8041_ENE.xlsx?d=wcc091654459b40e1b15fde28c32ee890&amp;csf=1&amp;web=1&amp;e=2LQlXU
https://agenciaateneaco.sharepoint.com/:x:/r/sites/SUBGERENCIADEPLANEACION/Documentos%20compartidos/Subgerencia%20de%20Planeaci%C3%B3n/2026/04.%20Plan%20de%20acci%C3%B3n/Seguimiento/Evidencias_I_trimestre_2026/SubPlaneaci%C3%B3n/3.42/3.%20SEGUIMIENTO_CTEI_8041_FEB.xlsx?d=w3549565e45b44c979391a5b30daf8adb&amp;csf=1&amp;web=1&amp;e=lB5HPD
https://agenciaateneaco.sharepoint.com/:x:/r/sites/SUBGERENCIADEPLANEACION/Documentos%20compartidos/Subgerencia%20de%20Planeaci%C3%B3n/2026/04.%20Plan%20de%20acci%C3%B3n/Seguimiento/Evidencias_I_trimestre_2026/SubPlaneaci%C3%B3n/3.42/3.%20SEGUIMIENTO_FORTALECIMIENTO_ENE.xlsx?d=w745f9b3465d547b1b74457bd7771074c&amp;csf=1&amp;web=1&amp;e=63kg6t
https://agenciaateneaco.sharepoint.com/:x:/r/sites/SUBGERENCIADEPLANEACION/Documentos%20compartidos/Subgerencia%20de%20Planeaci%C3%B3n/2026/04.%20Plan%20de%20acci%C3%B3n/Seguimiento/Evidencias_I_trimestre_2026/SubPlaneaci%C3%B3n/3.42/3.%20SEGUIMIENTO_FORTALECIMIENTO_FEB.xlsx?d=w998c61d8606c4cbaa4dbd5e2aca6d0d9&amp;csf=1&amp;web=1&amp;e=GR669l
https://agenciaateneaco.sharepoint.com/:x:/r/sites/SUBGERENCIADEPLANEACION/Documentos%20compartidos/Subgerencia%20de%20Planeaci%C3%B3n/2026/04.%20Plan%20de%20acci%C3%B3n/Seguimiento/Evidencias_I_trimestre_2026/SubPlaneaci%C3%B3n/3.42/3.%20SEGUIMIENTO_POSMEDIA_ENE.xlsx?d=w5c633c8dc40644ada64b9883fe7944eb&amp;csf=1&amp;web=1&amp;e=9Lls6C
https://agenciaateneaco.sharepoint.com/:x:/r/sites/SUBGERENCIADEPLANEACION/Documentos%20compartidos/Subgerencia%20de%20Planeaci%C3%B3n/2026/04.%20Plan%20de%20acci%C3%B3n/Seguimiento/Evidencias_I_trimestre_2026/SubPlaneaci%C3%B3n/3.42/3.%20SEGUIMIENTO_POSMEDIA_FEB.xlsx?d=wbe997ec33d8244aba09bb9ebdb42d3eb&amp;csf=1&amp;web=1&amp;e=C0WnUY
https://agenciaateneaco.sharepoint.com/:b:/r/sites/SUBGERENCIADEPLANEACION/Documentos%20compartidos/Subgerencia%20de%20Planeaci%C3%B3n/2026/04.%20Plan%20de%20acci%C3%B3n/Seguimiento/Evidencias_I_trimestre_2026/SubPlaneaci%C3%B3n/3.42/4.%20Reporte%20PIIP%20Ene%20(2).pdf?csf=1&amp;web=1&amp;e=dqbIjJ
https://agenciaateneaco.sharepoint.com/:b:/r/sites/SUBGERENCIADEPLANEACION/Documentos%20compartidos/Subgerencia%20de%20Planeaci%C3%B3n/2026/04.%20Plan%20de%20acci%C3%B3n/Seguimiento/Evidencias_I_trimestre_2026/SubPlaneaci%C3%B3n/3.42/4.%20Reporte_PIIP_Feb.pdf?csf=1&amp;web=1&amp;e=X5utxC
https://agenciaateneaco.sharepoint.com/:x:/r/sites/SUBGERENCIADEPLANEACION/Documentos%20compartidos/Subgerencia%20de%20Planeaci%C3%B3n/2026/04.%20Plan%20de%20acci%C3%B3n/Seguimiento/Evidencias_I_trimestre_2026/SubPlaneaci%C3%B3n/3.42/5.%20Informe%20_Cupo_Endeudamiento_Ene.xlsx?d=wf133a633d6b94b808f3015be7f88c0d9&amp;csf=1&amp;web=1&amp;e=cCDqrx
https://agenciaateneaco.sharepoint.com/:x:/r/sites/SUBGERENCIADEPLANEACION/Documentos%20compartidos/Subgerencia%20de%20Planeaci%C3%B3n/2026/04.%20Plan%20de%20acci%C3%B3n/Seguimiento/Evidencias_I_trimestre_2026/SubPlaneaci%C3%B3n/3.42/5.%20Informe%20_Cupo_Endeudamiento_Feb.xlsx?d=w6363ca85d1f4473ea425a8fb24df7f1f&amp;csf=1&amp;web=1&amp;e=FldzpF
</t>
  </si>
  <si>
    <t>3.45</t>
  </si>
  <si>
    <t>Realizar el seguimiento a la gestión de riesgos de la entidad</t>
  </si>
  <si>
    <t>1.	Revisar e implementar los cambios en la metodología de gestión de riesgos de acuerdo con las directrices del Departamento Administrativo de la Función Pública.
2.	Realizar seguimiento semestral de la gestión de riesgos de la entidad, revisando el cumplimiento a planes de tratamiento, y validación con el proceso de la estabilidad de la actividad que genera el riesgo a traves del seguimiento a los indicadores de riesgo.</t>
  </si>
  <si>
    <t>6. Transparencia, acceso a la información pública y lucha contra la corrupción</t>
  </si>
  <si>
    <t>Avance en el proceso de seguimiento a la gestión de riesgos de la entidad</t>
  </si>
  <si>
    <t>3.24</t>
  </si>
  <si>
    <t>Desarrollar la Política de Gobierno de Datos de ATENEA</t>
  </si>
  <si>
    <t>1.	Desarrollo de casos de uso, implementación de hojas de ruta y plan de formación
2.	Implementar indicadores y monitoreo continuo
3.	Reevaluar el grado de madurez</t>
  </si>
  <si>
    <t>12. Gobierno Digital, antes Gobierno en Línea</t>
  </si>
  <si>
    <t>Avance en el proceso de desarrollo de la Política de Gobierno de Datos de ATENEA</t>
  </si>
  <si>
    <t>(Número de actividades ejecutadas/número total de actividades planificadas)*100</t>
  </si>
  <si>
    <t xml:space="preserve">20%
</t>
  </si>
  <si>
    <t xml:space="preserve">"Durante el primer trimestre de 2026 se avanzó en la Política de Gobierno de Datos de ATENEA en tres frentes. Se elaboró el Plan de Acción SAIGC 2026 como hoja de ruta institucional, definiendo un marco metodológico con 9 ejes de calidad (Accesibilidad, Completitud, Comprensibilidad, Consistencia, Exactitud, Integridad, Oportunidad, Unicidad y Uniformidad) alineados a estándares MinTIC, con cronograma y responsables asignados.
Como caso de uso operativo, se consolidó la plataforma Atenea Data Hub con arquitectura Medallion sobre OCI Object Storage. Su módulo Gatekeeper (Carga Controlada) ejecuta validaciones automáticas de estructura, tipos, dominios y reglas de calidad, generando reportes de medición en HTML y Excel. El módulo de Gestión de Tickets provee trazabilidad al ciclo de vida de los datos con auditoría de transformaciones. En la infraestructura OCI se inició con la definición y aplicación de políticas IAM, estándares de nomenclatura y verificación de integridad MD5 para los 5 buckets gobernados. En el modelo dimensional DDL ADW se implementaron scripts de validación QA (integridad FK, conteos, duplicados) y monitoreo ETL.
Queda pendiente la formalización del plan de formación, la implementación de dashboards con histórico de indicadores de calidad y la evaluación formal del grado de madurez de datos institucional."
</t>
  </si>
  <si>
    <t xml:space="preserve">"Plan de Acción Arquitectura de datos SAIGC 2026 con marco metodológico de 9 ejes de calidad
Cronograma Gantt con asignación de responsables y fechas
Documentación técnica de la plataforma Atenea Data Hub con módulo Gatekeeper
Registro de cambios del modelo dimensional DDL ADW con scripts de validación QA"
</t>
  </si>
  <si>
    <t>3.27</t>
  </si>
  <si>
    <t xml:space="preserve">Estructurar el Observatorio de Educación Posmedia </t>
  </si>
  <si>
    <t>1.	Diseño conceptual y estructuración del Observatorio
2.	Construcción de la base de datos y modelo de indicadores
3.	Desarrollo de productos analíticos y editoriales clave
4.	Poner en marcha el Observatorio y dinamizar el ecosistema de discusión y participación</t>
  </si>
  <si>
    <t>2. Generar documentos de procesamiento y análisis de información y de difusión de conocimiento.</t>
  </si>
  <si>
    <t xml:space="preserve">Avance en el proceso de estructuración del Observatorio de Educación Posmedia </t>
  </si>
  <si>
    <t xml:space="preserve">Se elaboró un documento borrador con la propuesta conceptual del Observatorio de Educación Posmedia, en el cual se definieron sus objetivos, alcance, preguntas orientadoras e indicadores iniciales, como base para su estructuración. En este marco, se realizó una solicitud de modificación de dos hitos del proyecto, con el fin de ajustar la planeación al estado real de avance. En primer lugar, se solicitó el cambio en la fecha de inicio de la actividad “Diseño conceptual y estructuración del Observatorio”, considerando que la ejecución inició formalmente en febrero de 2026 y que se ha priorizado una fase exploratoria de revisión documental, análisis de referentes y articulación institucional, lo que requiere consolidar previamente una base conceptual. En segundo lugar, se solicitó la modificación de la actividad “Construcción de la base de datos y modelo de indicadores”, tanto en su temporalidad como en su enfoque, proponiendo su cambio de nombre a “Definición metodológica y lineamientos de información e indicadores”, pasando de un componente operativo a uno estratégico, acorde con la necesidad de definir previamente variables, fuentes y alcance. Estos ajustes responden a que el proceso se encuentra en una etapa conceptual y metodológica, donde varias actividades se desarrollan de manera paralela y progresiva. Adicionalmente, se han adelantado conversaciones y la planeación de una primera reunión con actores del Observatorio Distrital, con el objetivo de identificar lecciones aprendidas y buenas prácticas que aporten al diseño del Observatorio. La solicitud de modificación de hitos se encuentra actualmente en proceso de revisión y aprobación.
</t>
  </si>
  <si>
    <t xml:space="preserve">Documento borrador de la propuesta conceptual del Observatorio de Educación Posmedia
Invitación a la reunión con el Observatorio Distrital
Matriz de modificación de hitos del proyecto"
</t>
  </si>
  <si>
    <t>3.31</t>
  </si>
  <si>
    <t>Implementar y evolucionar los sistemas de información institucionales. SICORE</t>
  </si>
  <si>
    <t>1.	Desarrollo del Módulo Liquidación de Apoyos Económicos para el programa JE
2.	Desarrollo del Módulo de Novedades de JE con IES públicas y privadas
3.	Desarrollo del Módulo de FEST Subrogado
4.	Desarrollo del Módulo de Consulta y Reportes
5.	Desarrollo del componente para atender la convocatoria Roberto Zarama</t>
  </si>
  <si>
    <t>Subgerencia de Tecnologías de la Información y las Comunicaciones</t>
  </si>
  <si>
    <t>Módulos de SICORE desarrollados</t>
  </si>
  <si>
    <t>(Número de módulos desarrollados/Número de modulos programados para desarrollar)*100</t>
  </si>
  <si>
    <t>Se realizó y entregó el desarrollo de dos (2) de los cinco (5) módulos o componentes definidos asi: Liquidación Pago Apoyos Sostenimiento y Requerimiento Postulación a los Créditos Condonables de Formación de alto nivel Roberto Zarama</t>
  </si>
  <si>
    <t xml:space="preserve">https://agenciaateneaco.sharepoint.com/:f:/r/sites/SUBGERENCIADEPLANEACION/Documentos%20compartidos/Subgerencia%20de%20Planeaci%C3%B3n/2026/04.%20Plan%20de%20acci%C3%B3n/Seguimiento/Evidencias_I_trimestre_2026/SubTIC/3.31?csf=1&amp;web=1&amp;e=ckmwZA1_20250704_HU01_DISP_RegistroParametrizaciónSMLV
1_20250704_HU02_DISP_CreaciónyFinanciaciónCofinanciadores
1_20250825_HU03_DISP_CrearyActualizarProcesodeDispersión_v2
1_20251010_HU04_DISP_ValidacionBilleteraMovil_Fi
1_20251010_HU05_DISP_GenerarInformeDispersión_Fi
1_20260206_SICORE_AA_ModuloLiquidacionApoyos
5_20251204_HU_Formulario_Postulación_CréditosCondonables_RobertoZarama
5_20260216_HU_Micrositio_PaginaWeb_Proyecto_RobertoZarama
5_20260223_CC_Formulario_Postulación_CréditosCondonables_RobertoZarama
5_20260226_Acta_Aceptación_Formulario_Proyecto_RobertoZarama
</t>
  </si>
  <si>
    <t>3.33</t>
  </si>
  <si>
    <t>Implementar mecanismos de interoperabilidad externos e internos para los sistemas de información institucionales</t>
  </si>
  <si>
    <t>1.	Documentación de requerimientos e historias de usuario.
2.	Desarrollo y configuración de mecanismos de intercambio.
3.	Implementación de servicios de interoperabilidad.</t>
  </si>
  <si>
    <t>Avance en el proceso de implementación de mecanismos de interoperabilidad</t>
  </si>
  <si>
    <t xml:space="preserve">"Se realizó el diligenciamiento de Encuesta Secretaría Distrital de Planeación para el Intercambio de Información del Registro Social de Bogotá.
Se actualizó la Plantilla de validación técnica para el consumo del servicio Web ANI con la Registraduría.
Se actualizó el documento de verificacion de requistos para conexión a la nube como requisito para  el consumo del servicio Web ANI con la Registraduría."
</t>
  </si>
  <si>
    <t>https://agenciaateneaco.sharepoint.com/:f:/r/sites/SUBGERENCIADEPLANEACION/Documentos%20compartidos/Subgerencia%20de%20Planeaci%C3%B3n/2026/04.%20Plan%20de%20acci%C3%B3n/Seguimiento/Evidencias_I_trimestre_2026/SubTIC/3.33?csf=1&amp;web=1&amp;e=5tnMrE
01-Plantilla validación técnica consumo servicio Web ANI 27032026
Diligenciamiento de Encuesta Secretaría Distrital de Planeación
Sec Gral VPN  ON PREMISE_V1
VERIFICACION DE REQUISTOS PARA CONEXIÓN A LA NUBE_V1 27032026</t>
  </si>
  <si>
    <t>Gestión de Comunicaciones</t>
  </si>
  <si>
    <t>8.01</t>
  </si>
  <si>
    <t>Aumentar el reconocimiento de la marca mediante la socialización y divulgación de los programas y las convocatorias</t>
  </si>
  <si>
    <t xml:space="preserve">1.	Realizar 3 Focus group con públicos de interés beneficiarios
2.	Mapear los hitos comunicacionales del año y actualizar el calendario de convocatorias
3.	Realizar estrategias 360 por cada una de las convocatorias con su narrativa </t>
  </si>
  <si>
    <t>Oficina de Comunicaciones</t>
  </si>
  <si>
    <t>11. Desarrollar documentos que den cuenta del desarrollo, implementación y ejecución de las acciones plasmadas dentro de la estrategia de comunicaciones de Atenea.</t>
  </si>
  <si>
    <t xml:space="preserve">Avance en el proceso de aumento del reconocimiento de la marca </t>
  </si>
  <si>
    <t>Durante el primer trimestre se desarrollaron acciones clave de estructuración estratégica que sientan las bases para el cumplimiento del hito a lo largo de la vigencia.
Se completó el mapeo de los hitos comunicacionales en articulación con las distintas gerencias, identificando los principales momentos de comunicación institucional. Aunque no se cuenta aún con fechas definitivas para la actualización del calendario web de convocatorias, se han generado contenidos alineados con estos hitos, garantizando presencia y coherencia comunicativa.
En paralelo, se avanzó de manera significativa en la formulación de la estrategia anual de comunicaciones bajo un enfoque 360, incorporando acciones relacionadas con lanzamientos de programas, cultura organizacional, relacionamiento con alcaldías locales, pagos de sostenimiento, Academia Atenea, inducciones y bienvenida a beneficiarios, Multicampus Suba y el desarrollo en curso de la estrategia dirigida a donantes. Estas acciones consolidan una base estratégica integral para su implementación en los siguientes trimestres.
Asimismo, se adelantó la actualización del manual de marca, incluyendo la construcción de la narrativa institucional y el desarrollo del Manual de Personalidad de Marca, orientados a fortalecer la identidad, coherencia y posicionamiento de la entidad en sus diferentes canales.
Finalmente, se inició la planeación metodológica del primer focus group con jóvenes beneficiarios, definiendo objetivos, alcance y estructura, como paso previo a su ejecución en el siguiente periodo.</t>
  </si>
  <si>
    <t>https://agenciaateneaco.sharepoint.com/:f:/r/sites/SUBGERENCIADEPLANEACION/Documentos%20compartidos/Subgerencia%20de%20Planeaci%C3%B3n/2026/04.%20Plan%20de%20acci%C3%B3n/Seguimiento/Evidencias_I_trimestre_2026/Comunicaciones?csf=1&amp;web=1&amp;e=gYmI8L</t>
  </si>
  <si>
    <t>5.02</t>
  </si>
  <si>
    <t>Diseño y construcción de instrumentos que faciliten la organización del sistema de educación posmedia a través de trayectorias de formación</t>
  </si>
  <si>
    <t xml:space="preserve">1.	Desarrollo de una guía de recomendaciones que incluya propuesta de instrumentos - herramientas para desarrollar la movilidad y validación
2.	Desarrollo de piloto de implementación de las recomendaciones de la guía </t>
  </si>
  <si>
    <t>Despacho - EFT</t>
  </si>
  <si>
    <t xml:space="preserve">							
4. Apoyar a las entidades que ofertan educación y formación para el trabajo en el diseño de nuevos programas y mejoramiento de la calidad de la oferta</t>
  </si>
  <si>
    <t>Avance en el proceso de diseño y construcción de instrumentos que faciliten la organización del sistema de educación posmedia a través de trayectorias de formación</t>
  </si>
  <si>
    <t xml:space="preserve">1. Se han realizado 2 sesiones del pilotaje de los procesos para la movilidad y trayctorias educativas y formativas con actores del sector productivo en turismo y TIC; entidades e instituciones de educación y formación, que permite homogenizar los términos, identificar los procedicimientos y determinar las evidencias para llevar a cabo los procesos de movilidad.
2. Se avanzó en el diseño del documento de recomendaciones de procesos, procedimiento y herramientas para la movilidad educativa y formativa. </t>
  </si>
  <si>
    <t xml:space="preserve">1. Sesión 1 Piloto y  Sesión 2 Piloto
2. Documeto preliminar
</t>
  </si>
  <si>
    <t>5.04</t>
  </si>
  <si>
    <t>Apoyo a instituciones de educación y formación para el diseño curricular de  12 programas por competencias y/o cualificaciones de acuerdo a la implementación de la guia</t>
  </si>
  <si>
    <t xml:space="preserve">1.	Identificación de necesidades de formación para el diseño de programas del SFT y/o ETDH en articulación con las instituciones interesadas
2.	Acompañamiento en el proceso de diseño doce (12) programas del SFT y/o ETDH desde la estructuración del diseño curricular hasta la radicación del programa ante Mintrabajo  </t>
  </si>
  <si>
    <t>Programas apoyados para elaborar su diseño curricular</t>
  </si>
  <si>
    <t>(Número de programas apoyados para su diseño curricular/Número total de programas planificados para apoyar)*100</t>
  </si>
  <si>
    <t>1. Se llevaron a cabo dos ejercicios de identificación de necesidades educativas y formativas de talento humano en los sectores de aeronaútica y servicios de transporte. En el Caso de Bogotá Ciudad Aropuerto se avanzó en la construcción de un plan de acción detallado, como también en la sublínea de trabajo de necesidades de formación en el programa "Tejidos urbanos".
2. Se realizó una con la Escuela Colombiana de Ingenieros Julio Garavito para avanzar en la identificación de necesidades y perfiles para el proyecto Metro</t>
  </si>
  <si>
    <t>1. Plan_de_Accion2026_BCA_Preliminar
2. Análisis L2MB
3. Concertacion apoyo ECJG
4. 260326 - Talento BCA
5. 260311 Cronograma_tejidos</t>
  </si>
  <si>
    <t>D9</t>
  </si>
  <si>
    <t>Realizar el reporte de avance de PETI, en el Comité de Gestión y Desempeño</t>
  </si>
  <si>
    <t>1. Realizar un reporte de avances al Comité de Gestión y Desempeño vigencia 2026</t>
  </si>
  <si>
    <t>9. Plan Estratégico de Tecnologías de la Información y las Comunicaciones -­ PETI</t>
  </si>
  <si>
    <t>Avance en la implementación del PETI</t>
  </si>
  <si>
    <t>(Número de reportes de seguimiento realizados /Número de reportes de seguimiento programados)*100</t>
  </si>
  <si>
    <t>Durante el primer trimestre de la vigencia 2026, el avance general en la ejecución del PETI, corresponde a un 15%. En donde los proyectos de fortalecemiento de la infraestructura tecnológica y servicios de TI y el de Implementar y evolucionar los sistemas de información institucionales han surtido su fase de diseño y se encuentran en ejecución, con paso a producción</t>
  </si>
  <si>
    <t xml:space="preserve">https://agenciaateneaco.sharepoint.com/:f:/r/sites/SUBGERENCIADEPLANEACION/Documentos%20compartidos/Subgerencia%20de%20Planeaci%C3%B3n/2026/04.%20Plan%20de%20acci%C3%B3n/Seguimiento/Evidencias_I_trimestre_2026/SubTIC/D9?csf=1&amp;web=1&amp;e=XqXHAr
PETIC_ATENEA_Hoja_de_Ruta_2026
20260227_JE4.1PublSENA_ActaAceptInscripcion
20260220_TCF8_ActaAceptInscripcion
20260206_SICORE_AA_ModuloLiquidacionApoyos
20260202_SICORE_AA_Diseño_ModuloFormalización
202560209_JE4.1_PubSENA_Inscripcion
20260212_TCF8_HU02_InscripcionAjusteMensajes
20260212_TCF8_HU01_InscripcionAjustes
Documento de Arquitectura  Infraestrucura Analitica V 1.7
MINUTA ATENEA-401-2026 - DIGITAL WARE
ATENEA-410-2025 KACTUS
</t>
  </si>
  <si>
    <t>D10</t>
  </si>
  <si>
    <t xml:space="preserve"> Realizar el reporte de avance del Plan de Tratamiento de Riesgos de Seguridad y Privacidad de la Información, en el Comité de Gestión y Desempeño</t>
  </si>
  <si>
    <t>13. Seguridad Digital</t>
  </si>
  <si>
    <t>10. Plan de Tratamiento de Riesgos de Seguridad y Privacidad de la Información</t>
  </si>
  <si>
    <t>Avance en la implementación del Plan de Tratamiento de Riesgos de Seguridad y Privacidad de la Información</t>
  </si>
  <si>
    <t>(Número de reported de seguimiento realizados /Número de reportes de seguimiento programados)*100</t>
  </si>
  <si>
    <t>Durante el primer trimestre se ejecutaron las actividades programadas, logrando la definición y aprobación de la metodología y criterios para la gestión del riesgo digital institucional (Politica y Guia de riesgos) y la actualización de la Matriz de Aplicabilidad del Modelo de Seguridad y Privacidad de la Información conforme al contexto institucional.</t>
  </si>
  <si>
    <t>https://agenciaateneaco.sharepoint.com/:f:/r/sites/SUBGERENCIADEPLANEACION/Documentos%20compartidos/Subgerencia%20de%20Planeaci%C3%B3n/2026/04.%20Plan%20de%20acci%C3%B3n/Seguimiento/Evidencias_I_trimestre_2026/SubTIC/D10?csf=1&amp;web=1&amp;e=Qngo3b
g1_de-guia_gestion_integral_riesgos_v4_0.pdf
po1_de-politica_integral_riesgos_atenea-v3.pdf
Matriz de Aplicabilidad ATENEA 2026</t>
  </si>
  <si>
    <t>D11</t>
  </si>
  <si>
    <t>Realizar el reporte de avance del Plan de Seguridad y Privacidad de la Información, en el Comité de Gestión y Desempeño</t>
  </si>
  <si>
    <t>11. Plan de Seguridad y Privacidad de la Información</t>
  </si>
  <si>
    <t>Avance en la implementación del Plan de Seguridad y Privacidad de la Información</t>
  </si>
  <si>
    <t>Durante el primer trimestre se ejecutaron las actividades programadas, logrando la definición y aprobación de la metodología y criterios para la gestión del riesgo digital institucional (Politica y Guia de riesgos), el diseño del Plan de concientización, formación y divulgación en Seguridad y Privacidad digital para la vigencia, y la actualización de la Matriz de Aplicabilidad del Modelo de Seguridad y Privacidad de la Información conforme al contexto institucional.</t>
  </si>
  <si>
    <t>https://agenciaateneaco.sharepoint.com/:f:/r/sites/SUBGERENCIADEPLANEACION/Documentos%20compartidos/Subgerencia%20de%20Planeaci%C3%B3n/2026/04.%20Plan%20de%20acci%C3%B3n/Seguimiento/Evidencias_I_trimestre_2026/SubTIC/D11?csf=1&amp;web=1&amp;e=tYZtzB
g1_de-guia_gestion_integral_riesgos_v4_0.pdf
po1_de-politica_integral_riesgos_atenea-v3.pdf
Matriz de Aplicabilidad ATENEA 2026
Cultura y Apropiación seguridad 2026</t>
  </si>
  <si>
    <r>
      <rPr>
        <b/>
        <sz val="36"/>
        <color theme="2"/>
        <rFont val="Aptos Narrow"/>
        <family val="2"/>
        <scheme val="minor"/>
      </rPr>
      <t>PLAN DE ACCIÓN 2026 PROCESOS DE APOYO</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</si>
  <si>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Contractual</t>
  </si>
  <si>
    <t>4.09</t>
  </si>
  <si>
    <t xml:space="preserve">Desarrollar e implementar estrategias de Inteligencia Artificial en los procesos de la Gerencia Corporativa </t>
  </si>
  <si>
    <t xml:space="preserve">1.	Implementación de Estrategias IA: Proceso seguimiento proyecto inversión GGC: Monitoreo y Control
2.	Implementación de Estrategias IA (Procesos Contractual) Monitoreo y Control: Actas de Reuniones - Indicadores Financieros - IES Monitoreo
3.	Implementación de Estrategias IA (Procesos Contractual) Alertas y Seguimientos: Alertas de contratos. (En ejecución, terminados, en pólizas) - Seguimiento PAA 
4.	Proceso Atención al Ciudadano: Gestión a las PQRSD (tipificación y reparto)
5.	Implementación de Estrategias IA: Generación de Minutas con IA, contratos JE con IES.   </t>
  </si>
  <si>
    <t>7. Fortalecimiento organizacional y simplificación de procesos</t>
  </si>
  <si>
    <t>Estrategias de Inteligencia Artificial en los procesos de la Gerencia Corporativa implementadas</t>
  </si>
  <si>
    <t>Sumatoria de estrategias de Inteligencia Artificial en los procesos de la Gerencia Corporativa implementadas</t>
  </si>
  <si>
    <t>Estrategias</t>
  </si>
  <si>
    <t>1.	Implementación de Estrategias IA: Proceso seguimiento proyecto inversión GGC: Monitoreo y Control
Planeado para iniciar en el segundo semestre del año
2.	Implementación de Estrategias IA (Procesos Contractual) Monitoreo y Control: Actas de Reuniones - Indicadores Financieros - IES Monitoreo
Planeado para iniciar en el segundo semestre del año
3.	Implementación de Estrategias IA (Procesos Contractual) Alertas y Seguimientos: Alertas de contratos. (En ejecución, terminados, en pólizas) - Seguimiento PAA 
Se implementó un sistema de extracción automatizada de datos contractuales desde la API de SECOP II, consolidando una base de 2.197 contratos (vigencias 2022–2026) que permite identificar el estado de los contratos en ejecución, terminados y en trámite de pólizas. Se realizó cruce sistemático entre el archivo de Seguimiento de Trámites y SECOP, identificando 19 contratos sin publicación en SECOP II y diagnosticando rezagos por dependencia (GCTI con 9 contratos faltantes). Paralelamente, se avanzó en el proyecto de mejora del proceso contractual con la caracterización detallada de procedimientos y formatos, la identificación de 84 variables viables de extracción directa desde la API de SECOP, y la construcción del diccionario de variables con su comparativo de alcance para el perfeccionamiento de la extracción automatizada. . Estado: en operación continua, con perfeccionamiento del alcance de variables SECOP en curso.
4.	Proceso Atención al Ciudadano: Gestión a las PQRSD (tipificación y reparto)
Se inició la aplicación de la metodología de mejora de procesos con transformación digital al proceso de Atención al Ciudadano, siguiendo el mismo enfoque implementado en el proceso contractual. En esta fase se ha avanzado en: (i) la caracterización del proceso de gestión de PQRSD, identificando los procedimientos actuales de tipificación y reparto; (ii) el levantamiento de las variables involucradas en el ciclo de atención, desde la recepción hasta la respuesta, incluyendo canales de atención, categorías de tipificación, subcategorías, dependencias responsables y tiempos de respuesta; y (iii) la identificación de brechas y oportunidades de mejora mediante el análisis comparativo de datos históricos (2023–2026), para lo cual se migró el seguimiento de Tableau a Power BI consolidando las fuentes de datos (Base de Canales y Base PQRSD Estructurada) y unificando las tablas de tipificación de 4 vigencias en Power Query para habilitar el análisis comparativo con filtros por mes y año. Este diagnóstico busca establecer en qué puntos del proceso la implementación de IA puede optimizar la tipificación automática de solicitudes y la asignación inteligente del reparto por dependencia, reduciendo tiempos de gestión y mejorando la trazabilidad. Estado: en fase de diagnóstico y levantamiento de brechas.
5.	Implementación de Estrategias IA: Generación de Minutas con IA, contratos JE con IES.
Planeado para iniciar en el segundo semestre del año</t>
  </si>
  <si>
    <t>https://agenciaateneaco.sharepoint.com/:u:/r/sites/SUBGERENCIADEPLANEACION/Documentos%20compartidos/Subgerencia%20de%20Planeaci%C3%B3n/2026/04.%20Plan%20de%20acci%C3%B3n/Seguimiento/Evidencias_I_trimestre_2026/Corporativa/4.09/Desarrollar%20e%20implementar%20estrategias%20IA/3.%20Procesos%20Contractual/I%20Trimestre/00_secop_atenea_pipeline-3.py?csf=1&amp;web=1&amp;e=uwshSZ
https://agenciaateneaco.sharepoint.com/:b:/r/sites/SUBGERENCIADEPLANEACION/Documentos%20compartidos/Subgerencia%20de%20Planeaci%C3%B3n/2026/04.%20Plan%20de%20acci%C3%B3n/Seguimiento/Evidencias_I_trimestre_2026/Corporativa/4.09/Desarrollar%20e%20implementar%20estrategias%20IA/3.%20Procesos%20Contractual/I%20Trimestre/Articulaci%C3%B3n%20TD%20Sesi%C3%B3n%202%20-%2020.03.26.pdf?csf=1&amp;web=1&amp;e=xnIPuY
https://agenciaateneaco.sharepoint.com/:w:/r/sites/SUBGERENCIADEPLANEACION/Documentos%20compartidos/Subgerencia%20de%20Planeaci%C3%B3n/2026/04.%20Plan%20de%20acci%C3%B3n/Seguimiento/Evidencias_I_trimestre_2026/Corporativa/4.09/Desarrollar%20e%20implementar%20estrategias%20IA/3.%20Procesos%20Contractual/I%20Trimestre/Propuesta_Indicadores_KPIs_ATENEA%20(1).docx?d=wd85500cf9edb4f93b1336c67e415278c&amp;csf=1&amp;web=1&amp;e=Lcsztu
https://agenciaateneaco.sharepoint.com/:x:/r/sites/SUBGERENCIADEPLANEACION/Documentos%20compartidos/Subgerencia%20de%20Planeaci%C3%B3n/2026/04.%20Plan%20de%20acci%C3%B3n/Seguimiento/Evidencias_I_trimestre_2026/Corporativa/4.09/Desarrollar%20e%20implementar%20estrategias%20IA/3.%20Procesos%20Contractual/I%20Trimestre/SECOP_ATENEA_TOTAL-10univ.xlsx?d=wab8e3bf151004f8e82acf3ecde2a5074&amp;csf=1&amp;web=1&amp;e=azNMW9
https://agenciaateneaco.sharepoint.com/:x:/r/sites/SUBGERENCIADEPLANEACION/Documentos%20compartidos/Subgerencia%20de%20Planeaci%C3%B3n/2026/04.%20Plan%20de%20acci%C3%B3n/Seguimiento/Evidencias_I_trimestre_2026/Corporativa/4.09/Desarrollar%20e%20implementar%20estrategias%20IA/4.%20Procesos%20Tipificaci%C3%B3n/I%20Trimestre/ABC%20por%20Competencias%20(2).xlsx?d=wc9da76fedbc14cc6ae1bbbf02eebb8ea&amp;csf=1&amp;web=1&amp;e=uBBaFZ
https://agenciaateneaco.sharepoint.com/:b:/r/sites/SUBGERENCIADEPLANEACION/Documentos%20compartidos/Subgerencia%20de%20Planeaci%C3%B3n/2026/04.%20Plan%20de%20acci%C3%B3n/Seguimiento/Evidencias_I_trimestre_2026/Corporativa/4.09/Desarrollar%20e%20implementar%20estrategias%20IA/4.%20Procesos%20Tipificaci%C3%B3n/I%20Trimestre/FLUJOGRAMA.pdf?csf=1&amp;web=1&amp;e=4nRwcf
https://agenciaateneaco.sharepoint.com/:b:/r/sites/SUBGERENCIADEPLANEACION/Documentos%20compartidos/Subgerencia%20de%20Planeaci%C3%B3n/2026/04.%20Plan%20de%20acci%C3%B3n/Seguimiento/Evidencias_I_trimestre_2026/Corporativa/4.09/Desarrollar%20e%20implementar%20estrategias%20IA/4.%20Procesos%20Tipificaci%C3%B3n/I%20Trimestre/p2_d-procedimiento-comunicaciones-oficiales.pdf?csf=1&amp;web=1&amp;e=KXRVE6</t>
  </si>
  <si>
    <t>Gestión Talento Humano</t>
  </si>
  <si>
    <t>4.13</t>
  </si>
  <si>
    <t>Adelantar actividades de implementación de la Política de la Gestión Estratégica de Talento Humano</t>
  </si>
  <si>
    <t>1. Academia Atenea: Funcionamiento de plataforma interactiva y desarrollo de cuatro (4) contenidos formativos del módulo de inducción para implementar el plan de capacitaciones con un enfoque tecnológico de conformidad con el Plan de Capacitación Vigente</t>
  </si>
  <si>
    <t>4.Talento Humano</t>
  </si>
  <si>
    <t>Plataforma interactiva operativa con contenidos formativos cargados</t>
  </si>
  <si>
    <t>(Número de contenidos formativos en funcionamiento/Número de contenidos formativos planificados)*100</t>
  </si>
  <si>
    <t>A corte de 31 de marzo de 2026, se cumplió con la etapa de planeación correspondiente al 17% de avance. Se estructuraron los módulos de inducción así:
Módulo I-Ordenadas para la Entidad:
Historia
Información Básica: Misión – Visión-Estructura organizacional
Principios
Mapa de Procesos
Módulo II-Sistemas de Gestión:
Seguridad y Salud en el Trabajo
Sistema de Gestión Ambiental
Módulo III-Código de Integridad Atenea:
Principios de integridad
Video
Módulo IV-Inclusión y diversidad
Estrategia Equipos Dinamizadores Aldas
Estrategia Sello Mujer y Derechos LGBTIQ</t>
  </si>
  <si>
    <t xml:space="preserve">https://agenciaateneaco.sharepoint.com/:w:/r/sites/SUBGERENCIADEPLANEACION/Documentos%20compartidos/Subgerencia%20de%20Planeaci%C3%B3n/2026/04.%20Plan%20de%20acci%C3%B3n/Seguimiento/Evidencias_I_trimestre_2026/Corporativa/4.13/Academia%20Atenea%20Plataforma/2.1%20Etapa%20planeaci%C3%B3n/1.%20Fichas%20Metodol%C3%B3gicas%20Transversales/%F0%9F%A7%A9%20Ruta%20de%20Aprendizaje%20%E2%80%93%20Gesti%C3%B3n%20Contractual.docx?d=w3d677ee140304ec3a9f14183b46fb2ca&amp;csf=1&amp;web=1&amp;e=f31MSf
https://agenciaateneaco.sharepoint.com/:w:/r/sites/SUBGERENCIADEPLANEACION/Documentos%20compartidos/Subgerencia%20de%20Planeaci%C3%B3n/2026/04.%20Plan%20de%20acci%C3%B3n/Seguimiento/Evidencias_I_trimestre_2026/Corporativa/4.13/Academia%20Atenea%20Plataforma/2.1%20Etapa%20planeaci%C3%B3n/1.%20Fichas%20Metodol%C3%B3gicas%20Transversales/%F0%9F%A7%A9%20Ruta%20de%20Aprendizaje%20%E2%80%93%20Gesti%C3%B3n%20de%20la%20Integridad.docx?d=w32a8f10062554000b02b09233c9a5c8e&amp;csf=1&amp;web=1&amp;e=umjcW8
https://agenciaateneaco.sharepoint.com/:w:/r/sites/SUBGERENCIADEPLANEACION/Documentos%20compartidos/Subgerencia%20de%20Planeaci%C3%B3n/2026/04.%20Plan%20de%20acci%C3%B3n/Seguimiento/Evidencias_I_trimestre_2026/Corporativa/4.13/Academia%20Atenea%20Plataforma/2.1%20Etapa%20planeaci%C3%B3n/1.%20Fichas%20Metodol%C3%B3gicas%20Transversales/%F0%9F%A7%A9%20Ruta%20de%20Aprendizaje%20%E2%80%93%20Gesti%C3%B3nDocumental.docx?d=wed357195831d4fa4ac4dbfeb2b0c268c&amp;csf=1&amp;web=1&amp;e=5GNXA8
https://agenciaateneaco.sharepoint.com/:w:/r/sites/SUBGERENCIADEPLANEACION/Documentos%20compartidos/Subgerencia%20de%20Planeaci%C3%B3n/2026/04.%20Plan%20de%20acci%C3%B3n/Seguimiento/Evidencias_I_trimestre_2026/Corporativa/4.13/Academia%20Atenea%20Plataforma/2.1%20Etapa%20planeaci%C3%B3n/1.%20Fichas%20Metodol%C3%B3gicas%20Transversales/%F0%9F%A7%A9Ruta%20de%20Aprendizaje%20%E2%80%93%20Innovaci%C3%B3n%20P%C3%BAblica.docx?d=w3c1f2680cd75457c9d4d093778ba2b7d&amp;csf=1&amp;web=1&amp;e=8y2DbK
https://agenciaateneaco.sharepoint.com/:w:/r/sites/SUBGERENCIADEPLANEACION/Documentos%20compartidos/Subgerencia%20de%20Planeaci%C3%B3n/2026/04.%20Plan%20de%20acci%C3%B3n/Seguimiento/Evidencias_I_trimestre_2026/Corporativa/4.13/Academia%20Atenea%20Plataforma/2.1%20Etapa%20planeaci%C3%B3n/1.%20Fichas%20Metodol%C3%B3gicas%20Transversales/%F0%9F%A7%A9Ruta%20de%20Aprendizaje%20%E2%80%93%20Red%20Mentores%20Atenea.docx?d=w9de82d3a3c534051a14de37ab443389c&amp;csf=1&amp;web=1&amp;e=iTzzXA
https://agenciaateneaco.sharepoint.com/:p:/r/sites/SUBGERENCIADEPLANEACION/Documentos%20compartidos/Subgerencia%20de%20Planeaci%C3%B3n/2026/04.%20Plan%20de%20acci%C3%B3n/Seguimiento/Evidencias_I_trimestre_2026/Corporativa/4.13/Academia%20Atenea%20Plataforma/2.1%20Etapa%20planeaci%C3%B3n/2.%20Fichas%20Metodol%C3%B3gicas%20Metro%20Conocimiento/Ficha%20de%20aprendizaje%20Bogot%C3%A1%20Cient%C3%ADfica.pptx?d=w5749342e16e741bebd8b1722e01e3b91&amp;csf=1&amp;web=1&amp;e=iyUQDj
https://agenciaateneaco.sharepoint.com/:p:/r/sites/SUBGERENCIADEPLANEACION/Documentos%20compartidos/Subgerencia%20de%20Planeaci%C3%B3n/2026/04.%20Plan%20de%20acci%C3%B3n/Seguimiento/Evidencias_I_trimestre_2026/Corporativa/4.13/Academia%20Atenea%20Plataforma/2.1%20Etapa%20planeaci%C3%B3n/2.%20Fichas%20Metodol%C3%B3gicas%20Metro%20Conocimiento/Ficha%20de%20aprendizaje%20Metro%20del%20conocimiento%203.pptx?d=wd96247b7c0134271ba76b16cdbf53dab&amp;csf=1&amp;web=1&amp;e=2e0W77
https://agenciaateneaco.sharepoint.com/:p:/r/sites/SUBGERENCIADEPLANEACION/Documentos%20compartidos/Subgerencia%20de%20Planeaci%C3%B3n/2026/04.%20Plan%20de%20acci%C3%B3n/Seguimiento/Evidencias_I_trimestre_2026/Corporativa/4.13/Academia%20Atenea%20Plataforma/2.1%20Etapa%20planeaci%C3%B3n/2.%20Fichas%20Metodol%C3%B3gicas%20Metro%20Conocimiento/Ficha%20de%20aprendizaje%20Metro%20del%20conocimiento%20A+P+C.pptx?d=w7baa583c0a4d4ebb91f987510ad82762&amp;csf=1&amp;web=1&amp;e=VMlu4h
https://agenciaateneaco.sharepoint.com/:p:/r/sites/SUBGERENCIADEPLANEACION/Documentos%20compartidos/Subgerencia%20de%20Planeaci%C3%B3n/2026/04.%20Plan%20de%20acci%C3%B3n/Seguimiento/Evidencias_I_trimestre_2026/Corporativa/4.13/Academia%20Atenea%20Plataforma/2.1%20Etapa%20planeaci%C3%B3n/2.%20Fichas%20Metodol%C3%B3gicas%20Metro%20Conocimiento/Ficha%20de%20aprendizaje%20Metro%20del%20conocimiento%20UTC.pptx?d=wadf2c35d67194d90bacc63fe1e6911a0&amp;csf=1&amp;web=1&amp;e=mCz0IG
https://agenciaateneaco.sharepoint.com/:p:/r/sites/SUBGERENCIADEPLANEACION/Documentos%20compartidos/Subgerencia%20de%20Planeaci%C3%B3n/2026/04.%20Plan%20de%20acci%C3%B3n/Seguimiento/Evidencias_I_trimestre_2026/Corporativa/4.13/Academia%20Atenea%20Plataforma/2.1%20Etapa%20planeaci%C3%B3n/2.%20Fichas%20Metodol%C3%B3gicas%20Metro%20Conocimiento/Ficha%20de%20aprendizaje%20Metro%20del%20conocimiento.pptx?d=w829fd15435c74ce2933d594b8e7d3359&amp;csf=1&amp;web=1&amp;e=lkNO4K
</t>
  </si>
  <si>
    <t>Gestión Financiera</t>
  </si>
  <si>
    <t>4.17</t>
  </si>
  <si>
    <t>Fortalecer los procedimientos del proceso de Gestión Financiera y Tesoreria a través de la implementación de estrategias de seguimiento y control.</t>
  </si>
  <si>
    <t>1. Diseñar un (1) procedimiento de seguimiento al Plan Anual de Caja de la Agencia.
2. Aprobar, publicar e implementar el procedimiento diseñado.</t>
  </si>
  <si>
    <t>Procedimiento de formulación y seguimiento al Plan Anual de Caja aprobado y publicado</t>
  </si>
  <si>
    <t xml:space="preserve">De acuerdo con el cronograma establecido, esta actividad se estima iniciar a mediados del mes de abril de 2026 desarrollando  mesas de trabajo con la Subgerencia de Planeacion y definir si es procedimiento u otro instrumento. </t>
  </si>
  <si>
    <t>4.18</t>
  </si>
  <si>
    <t>Implementar estrategías de fortalecimiento del Fondo Cuenta de la Agencia Atenea</t>
  </si>
  <si>
    <t>1. Diseñar un (1) procedimient de elaboración de Fichas de depósitos del Fondo Cuenta.
2. Aprobar, publicar e implementar el procedimiento diseñado.</t>
  </si>
  <si>
    <t>Procedimiento de elaboración de fichas de depósitos del Fondo Cuenta aprobado y publicado</t>
  </si>
  <si>
    <t>Gestión Documental y Archivo</t>
  </si>
  <si>
    <t>D1</t>
  </si>
  <si>
    <t>Aprobacion  de las Tablas de Retención Documental – TRD de la Agencia Atenea</t>
  </si>
  <si>
    <t>1. Realizar mínimo (4) mesas técnicas para la aprobación, levantamiento de información y actualización de la TDR</t>
  </si>
  <si>
    <t>11. Gestión documental</t>
  </si>
  <si>
    <t>1. Plan Institucional de Archivos ­PINAR</t>
  </si>
  <si>
    <t>Mesas técnicas realizadas para la aprobación, levantamiento de la información y actualizacion de las TRD</t>
  </si>
  <si>
    <t>(Mesas técnicas realizadas / Mesas técnicas programadas) × 100</t>
  </si>
  <si>
    <t>Trimestral</t>
  </si>
  <si>
    <t>En el marco del proceso de aprobación de la Tabla de Retención Documental, el Proceso de Gestión Documental y Archivo realizó el levantamiento de información para la conformación de las series, subseries y tipologías documentales de cada una de las dependencias y/o grupos de trabajo de la Agencia Atenea, junto con sus anexos correspondientes.
Asimismo, se llevaron a cabo 2 mesas técnicas con el Archivo de Bogotá, con el fin de verificar las subsanaciones y/o ajustes emitidos en el concepto técnico bajo radicado 1-2025-35308 del 22 de diciembre de 2025. Este proceso de subsanación finalizó con la radicación del Instrumento Archivístico bajo el radicado 1-2026-10146 del 13 de marzo de 2026.</t>
  </si>
  <si>
    <t xml:space="preserve">https://agenciaateneaco.sharepoint.com/:b:/r/sites/SUBGERENCIADEPLANEACION/Documentos%20compartidos/Subgerencia%20de%20Planeaci%C3%B3n/2026/04.%20Plan%20de%20acci%C3%B3n/Seguimiento/Evidencias_I_trimestre_2026/Corporativa/D1/Mesas%20(4)%20TRD/Asistencia-Enero06.pdf?csf=1&amp;web=1&amp;e=eULPuq
https://agenciaateneaco.sharepoint.com/:b:/r/sites/SUBGERENCIADEPLANEACION/Documentos%20compartidos/Subgerencia%20de%20Planeaci%C3%B3n/2026/04.%20Plan%20de%20acci%C3%B3n/Seguimiento/Evidencias_I_trimestre_2026/Corporativa/D1/Mesas%20(4)%20TRD/Asistencia-Marzo05.pdf?csf=1&amp;web=1&amp;e=raAZfQ
https://agenciaateneaco.sharepoint.com/:b:/r/sites/SUBGERENCIADEPLANEACION/Documentos%20compartidos/Subgerencia%20de%20Planeaci%C3%B3n/2026/04.%20Plan%20de%20acci%C3%B3n/Seguimiento/Evidencias_I_trimestre_2026/Corporativa/D1/Mesas%20(4)%20TRD/EnvioInformeTecnico-MesaTecnicaEnero06.pdf?csf=1&amp;web=1&amp;e=4EDjlc
https://agenciaateneaco.sharepoint.com/:b:/r/sites/SUBGERENCIADEPLANEACION/Documentos%20compartidos/Subgerencia%20de%20Planeaci%C3%B3n/2026/04.%20Plan%20de%20acci%C3%B3n/Seguimiento/Evidencias_I_trimestre_2026/Corporativa/D1/Mesas%20(4)%20TRD/InformeTecnicoEvaluacionTRD.pdf?csf=1&amp;web=1&amp;e=xZJEKP
https://agenciaateneaco.sharepoint.com/:b:/r/sites/SUBGERENCIADEPLANEACION/Documentos%20compartidos/Subgerencia%20de%20Planeaci%C3%B3n/2026/04.%20Plan%20de%20acci%C3%B3n/Seguimiento/Evidencias_I_trimestre_2026/Corporativa/D1/Mesas%20(4)%20TRD/MesaTecnica-Enero06.pdf?csf=1&amp;web=1&amp;e=SwmU8g
https://agenciaateneaco.sharepoint.com/:b:/r/sites/SUBGERENCIADEPLANEACION/Documentos%20compartidos/Subgerencia%20de%20Planeaci%C3%B3n/2026/04.%20Plan%20de%20acci%C3%B3n/Seguimiento/Evidencias_I_trimestre_2026/Corporativa/D1/Mesas%20(4)%20TRD/MesaTecnica-Marzo05.pdf?csf=1&amp;web=1&amp;e=3zSwL4
https://agenciaateneaco.sharepoint.com/:b:/r/sites/SUBGERENCIADEPLANEACION/Documentos%20compartidos/Subgerencia%20de%20Planeaci%C3%B3n/2026/04.%20Plan%20de%20acci%C3%B3n/Seguimiento/Evidencias_I_trimestre_2026/Corporativa/D1/Mesas%20(4)%20TRD/ProgramacionMT-Marzo05.pdf?csf=1&amp;web=1&amp;e=dYb1wu
https://agenciaateneaco.sharepoint.com/:b:/r/sites/SUBGERENCIADEPLANEACION/Documentos%20compartidos/Subgerencia%20de%20Planeaci%C3%B3n/2026/04.%20Plan%20de%20acci%C3%B3n/Seguimiento/Evidencias_I_trimestre_2026/Corporativa/D1/Mesas%20(4)%20TRD/RadicadoTRD%201-2026-10146.pdf?csf=1&amp;web=1&amp;e=V0gOMB
</t>
  </si>
  <si>
    <t>D2</t>
  </si>
  <si>
    <t xml:space="preserve">Cumplimiento en la actualización y reporte de estado de las vacantes la planta en el SIDEAP. </t>
  </si>
  <si>
    <t xml:space="preserve">Realizar doce (12) reportes con oportunidad y calidad en el SIDEAP relacionado con el estado actual de la planta. </t>
  </si>
  <si>
    <t>2. Plan Anual de Vacantes</t>
  </si>
  <si>
    <t xml:space="preserve">(Número de reportes realizados en el SIMO/ Número total de reportes programados) *100 </t>
  </si>
  <si>
    <t>https://agenciaateneaco.sharepoint.com/:b:/r/sites/SUBGERENCIADEPLANEACION/Documentos%20compartidos/Subgerencia%20de%20Planeaci%C3%B3n/2026/04.%20Plan%20de%20acci%C3%B3n/Seguimiento/Evidencias_I_trimestre_2026/Corporativa/D2/Reportes%20SIDEAP/Enero.pdf?csf=1&amp;web=1&amp;e=hY6IfE
https://agenciaateneaco.sharepoint.com/:b:/r/sites/SUBGERENCIADEPLANEACION/Documentos%20compartidos/Subgerencia%20de%20Planeaci%C3%B3n/2026/04.%20Plan%20de%20acci%C3%B3n/Seguimiento/Evidencias_I_trimestre_2026/Corporativa/D2/Reportes%20SIDEAP/Febrero.pdf?csf=1&amp;web=1&amp;e=ttx3Qc</t>
  </si>
  <si>
    <t>D3</t>
  </si>
  <si>
    <t>Cumplir el Plan de previsión de Recursos Humanos elaborado para la vigencia 2026</t>
  </si>
  <si>
    <t xml:space="preserve">Cumplimiento mínimo de quince (15) actividades definidas en el plan de trabajo de previsión de recursos humanos para la vigencia 2026. </t>
  </si>
  <si>
    <t>3. Plan de Previsión de Recursos Humanos</t>
  </si>
  <si>
    <t>Nivel de cumplimiento del Plan de Previsión de Recursos Humanos</t>
  </si>
  <si>
    <t>Se adelantaron actividades asociadas a:
1. Proyeccion de escenarios planta escalonada con costos requerido por el Director General
2. Presentaciones de propuesta al Director General la cual fue aprobada.
3. De acuerdo con lo anterior se viene adelantando en la actualización y ajuste del documento técnico de rediseño asi como la matriz de cargas laborales de conformidad con la nueva propuesta escalonada.</t>
  </si>
  <si>
    <t>https://agenciaateneaco.sharepoint.com/:w:/r/sites/SUBGERENCIADEPLANEACION/Documentos%20compartidos/Subgerencia%20de%20Planeaci%C3%B3n/2026/04.%20Plan%20de%20acci%C3%B3n/Seguimiento/Evidencias_I_trimestre_2026/Corporativa/D3/Plan%20de%20Previsi%C3%B3n/1-DOCU~1.DOC?d=waa7deb444a5f4077938d85857d7e3ee4&amp;csf=1&amp;web=1&amp;e=fOIUfr
https://agenciaateneaco.sharepoint.com/:p:/r/sites/SUBGERENCIADEPLANEACION/Documentos%20compartidos/Subgerencia%20de%20Planeaci%C3%B3n/2026/04.%20Plan%20de%20acci%C3%B3n/Seguimiento/Evidencias_I_trimestre_2026/Corporativa/D3/Plan%20de%20Previsi%C3%B3n/20022026%20Comit%C3%A9%20Atenea.pptx?d=w59e842f1df964580b6b6b03c10a68a90&amp;csf=1&amp;web=1&amp;e=vyGlgp
https://agenciaateneaco.sharepoint.com/:x:/r/sites/SUBGERENCIADEPLANEACION/Documentos%20compartidos/Subgerencia%20de%20Planeaci%C3%B3n/2026/04.%20Plan%20de%20acci%C3%B3n/Seguimiento/Evidencias_I_trimestre_2026/Corporativa/D3/Plan%20de%20Previsi%C3%B3n/2-ANLI~1.XLS?d=w4a18d2f3f84f4ac68bf0ef90c7eaa571&amp;csf=1&amp;web=1&amp;e=ayNBQk</t>
  </si>
  <si>
    <t>D4</t>
  </si>
  <si>
    <t>Cumplir el Plan Estratégico de Talento Humano elaborado para la vigencia 2026</t>
  </si>
  <si>
    <t xml:space="preserve">Cumplimiento de mínimo siete (7)  metas establecidas en los planes que conforman el Plan Estratégico de Talento Humano: Plan Institucional de Capacitación, Plan Anual de Vacantes, Plan de Previsión de Recursos Humanos, Plan de Bienestar Social e Incentivos, Plan de SST </t>
  </si>
  <si>
    <t>4. Plan Estratégico de Talento Humano</t>
  </si>
  <si>
    <t>Nivel de cumplimiento del Plan Estratégico de TH</t>
  </si>
  <si>
    <t>(No. total, de metas cumplidas en los planes que conforman el Plan Estratégico de Talento Humano/ No. total, de metas establecidas en los planes que conforman el Plan Estratégico de Talento Humano) * 100</t>
  </si>
  <si>
    <t>https://agenciaateneaco.sharepoint.com/:b:/r/sites/SUBGERENCIADEPLANEACION/Documentos%20compartidos/Subgerencia%20de%20Planeaci%C3%B3n/2026/04.%20Plan%20de%20acci%C3%B3n/Seguimiento/Evidencias_I_trimestre_2026/Corporativa/D4/Metas%20Plan%20Estrategico%20TH/10.%20Plan%20de%20Bienestar/Pl2_th-Planbienestarlaboral-e-Incentivos-institucionales-v3_0.pdf?csf=1&amp;web=1&amp;e=Piv41S
https://agenciaateneaco.sharepoint.com/:x:/r/sites/SUBGERENCIADEPLANEACION/Documentos%20compartidos/Subgerencia%20de%20Planeaci%C3%B3n/2026/04.%20Plan%20de%20acci%C3%B3n/Seguimiento/Evidencias_I_trimestre_2026/Corporativa/D4/Metas%20Plan%20Estrategico%20TH/10.%20Plan%20de%20Bienestar/PlanTrabajoBienestar_ContratoAtenea-412-2026.xlsx?d=w72d6494ecc7e4cbc814d6b6904f375be&amp;csf=1&amp;web=1&amp;e=1WUOeN
https://agenciaateneaco.sharepoint.com/:b:/r/sites/SUBGERENCIADEPLANEACION/Documentos%20compartidos/Subgerencia%20de%20Planeaci%C3%B3n/2026/04.%20Plan%20de%20acci%C3%B3n/Seguimiento/Evidencias_I_trimestre_2026/Corporativa/D4/Metas%20Plan%20Estrategico%20TH/11.%20Plan%20de%20SGSST/11008_86108_PASST_31032026174253_0.pdf?csf=1&amp;web=1&amp;e=d2zvBZ
https://agenciaateneaco.sharepoint.com/:x:/r/sites/SUBGERENCIADEPLANEACION/Documentos%20compartidos/Subgerencia%20de%20Planeaci%C3%B3n/2026/04.%20Plan%20de%20acci%C3%B3n/Seguimiento/Evidencias_I_trimestre_2026/Corporativa/D4/Metas%20Plan%20Estrategico%20TH/11.%20Plan%20de%20SGSST/EstandaresMinimos-ArlPositiva.xlsx?d=w04f2dca5069a4a9983e71b5aa64044e7&amp;csf=1&amp;web=1&amp;e=I6SALk
https://agenciaateneaco.sharepoint.com/:b:/r/sites/SUBGERENCIADEPLANEACION/Documentos%20compartidos/Subgerencia%20de%20Planeaci%C3%B3n/2026/04.%20Plan%20de%20acci%C3%B3n/Seguimiento/Evidencias_I_trimestre_2026/Corporativa/D4/Metas%20Plan%20Estrategico%20TH/11.%20Plan%20de%20SGSST/Pl3_th-Plan%20SST-v3_0.pdf?csf=1&amp;web=1&amp;e=c0SUSV
https://agenciaateneaco.sharepoint.com/:x:/r/sites/SUBGERENCIADEPLANEACION/Documentos%20compartidos/Subgerencia%20de%20Planeaci%C3%B3n/2026/04.%20Plan%20de%20acci%C3%B3n/Seguimiento/Evidencias_I_trimestre_2026/Corporativa/D4/Metas%20Plan%20Estrategico%20TH/11.%20Plan%20de%20SGSST/Plan%20Trabajo%20Anual_SGSST2026.xlsx?d=wb0c718eeb8624ea393a0d9adea57a2ba&amp;csf=1&amp;web=1&amp;e=X90A7K
https://agenciaateneaco.sharepoint.com/:x:/r/sites/SUBGERENCIADEPLANEACION/Documentos%20compartidos/Subgerencia%20de%20Planeaci%C3%B3n/2026/04.%20Plan%20de%20acci%C3%B3n/Seguimiento/Evidencias_I_trimestre_2026/Corporativa/D4/Metas%20Plan%20Estrategico%20TH/11.%20Plan%20de%20SGSST/Plan%20Trabajo%20Arl%20Positiva%202026.xlsx?d=w22aaaeb053a74df7bddb05dd2d379bed&amp;csf=1&amp;web=1&amp;e=Nf09dU
https://agenciaateneaco.sharepoint.com/:w:/r/sites/SUBGERENCIADEPLANEACION/Documentos%20compartidos/Subgerencia%20de%20Planeaci%C3%B3n/2026/04.%20Plan%20de%20acci%C3%B3n/Seguimiento/Evidencias_I_trimestre_2026/Corporativa/D4/Metas%20Plan%20Estrategico%20TH/7.%20Plan%20de%20Previsi%C3%B3n/1-DOCU~1.DOC?d=wa1add844af9f4f8cac5fe41260cf43e6&amp;csf=1&amp;web=1&amp;e=YK8cmO
https://agenciaateneaco.sharepoint.com/:p:/r/sites/SUBGERENCIADEPLANEACION/Documentos%20compartidos/Subgerencia%20de%20Planeaci%C3%B3n/2026/04.%20Plan%20de%20acci%C3%B3n/Seguimiento/Evidencias_I_trimestre_2026/Corporativa/D4/Metas%20Plan%20Estrategico%20TH/7.%20Plan%20de%20Previsi%C3%B3n/20022026%20Comit%C3%A9%20Atenea.pptx?d=wf1537e52f11e465994ebae66fee58096&amp;csf=1&amp;web=1&amp;e=bJgWuN
https://agenciaateneaco.sharepoint.com/:x:/r/sites/SUBGERENCIADEPLANEACION/Documentos%20compartidos/Subgerencia%20de%20Planeaci%C3%B3n/2026/04.%20Plan%20de%20acci%C3%B3n/Seguimiento/Evidencias_I_trimestre_2026/Corporativa/D4/Metas%20Plan%20Estrategico%20TH/7.%20Plan%20de%20Previsi%C3%B3n/2-ANLI~1.XLS?d=wed589889d6f34a1787c06462e80749a8&amp;csf=1&amp;web=1&amp;e=KgjS5r
https://agenciaateneaco.sharepoint.com/:b:/r/sites/SUBGERENCIADEPLANEACION/Documentos%20compartidos/Subgerencia%20de%20Planeaci%C3%B3n/2026/04.%20Plan%20de%20acci%C3%B3n/Seguimiento/Evidencias_I_trimestre_2026/Corporativa/D4/Metas%20Plan%20Estrategico%20TH/9.%20Plan%20de%20Capacitaci%C3%B3n/1.%20MemoriasIntroducci%C3%B3nMentor%C3%ADa-19022026.pdf?csf=1&amp;web=1&amp;e=2tZ8jQ
https://agenciaateneaco.sharepoint.com/:b:/r/sites/SUBGERENCIADEPLANEACION/Documentos%20compartidos/Subgerencia%20de%20Planeaci%C3%B3n/2026/04.%20Plan%20de%20acci%C3%B3n/Seguimiento/Evidencias_I_trimestre_2026/Corporativa/D4/Metas%20Plan%20Estrategico%20TH/9.%20Plan%20de%20Capacitaci%C3%B3n/2.%20MemoriasCapac-ProcesoSancionatorio_26022026.pdf?csf=1&amp;web=1&amp;e=AMGU9X
https://agenciaateneaco.sharepoint.com/:b:/r/sites/SUBGERENCIADEPLANEACION/Documentos%20compartidos/Subgerencia%20de%20Planeaci%C3%B3n/2026/04.%20Plan%20de%20acci%C3%B3n/Seguimiento/Evidencias_I_trimestre_2026/Corporativa/D4/Metas%20Plan%20Estrategico%20TH/9.%20Plan%20de%20Capacitaci%C3%B3n/3.%20MemoriasNormaActiva.pdf?csf=1&amp;web=1&amp;e=E2IkEw
https://agenciaateneaco.sharepoint.com/:b:/r/sites/SUBGERENCIADEPLANEACION/Documentos%20compartidos/Subgerencia%20de%20Planeaci%C3%B3n/2026/04.%20Plan%20de%20acci%C3%B3n/Seguimiento/Evidencias_I_trimestre_2026/Corporativa/D4/Metas%20Plan%20Estrategico%20TH/9.%20Plan%20de%20Capacitaci%C3%B3n/4.%20Memorias-MipgSinEnredos_26022026.pdf?csf=1&amp;web=1&amp;e=ttQi6n
https://agenciaateneaco.sharepoint.com/:b:/r/sites/SUBGERENCIADEPLANEACION/Documentos%20compartidos/Subgerencia%20de%20Planeaci%C3%B3n/2026/04.%20Plan%20de%20acci%C3%B3n/Seguimiento/Evidencias_I_trimestre_2026/Corporativa/D4/Metas%20Plan%20Estrategico%20TH/9.%20Plan%20de%20Capacitaci%C3%B3n/5.%20MemoriasCierreMesEquidad-Jueves26marzo.pdf?csf=1&amp;web=1&amp;e=dwAv6M
https://agenciaateneaco.sharepoint.com/:b:/r/sites/SUBGERENCIADEPLANEACION/Documentos%20compartidos/Subgerencia%20de%20Planeaci%C3%B3n/2026/04.%20Plan%20de%20acci%C3%B3n/Seguimiento/Evidencias_I_trimestre_2026/Corporativa/D4/Metas%20Plan%20Estrategico%20TH/9.%20Plan%20de%20Capacitaci%C3%B3n/6.%20MemoriasPeligroRiesgo-CapaSGSST-24022026.pdf?csf=1&amp;web=1&amp;e=oHtdDX
https://agenciaateneaco.sharepoint.com/:b:/r/sites/SUBGERENCIADEPLANEACION/Documentos%20compartidos/Subgerencia%20de%20Planeaci%C3%B3n/2026/04.%20Plan%20de%20acci%C3%B3n/Seguimiento/Evidencias_I_trimestre_2026/Corporativa/D4/Metas%20Plan%20Estrategico%20TH/9.%20Plan%20de%20Capacitaci%C3%B3n/7.%20AteneaAcogeTalentos-InduccionNuevosContratistas_24032026.pdf?csf=1&amp;web=1&amp;e=slAJPc
https://agenciaateneaco.sharepoint.com/:x:/r/sites/SUBGERENCIADEPLANEACION/Documentos%20compartidos/Subgerencia%20de%20Planeaci%C3%B3n/2026/04.%20Plan%20de%20acci%C3%B3n/Seguimiento/Evidencias_I_trimestre_2026/Corporativa/D4/Metas%20Plan%20Estrategico%20TH/9.%20Plan%20de%20Capacitaci%C3%B3n/Malla%20Curricular%202026%20-%20Reporte%20I%20Trimestre.xlsx?d=w00b9bf87ce48412598b753983035e233&amp;csf=1&amp;web=1&amp;e=k0EwWd
https://agenciaateneaco.sharepoint.com/:b:/r/sites/SUBGERENCIADEPLANEACION/Documentos%20compartidos/Subgerencia%20de%20Planeaci%C3%B3n/2026/04.%20Plan%20de%20acci%C3%B3n/Seguimiento/Evidencias_I_trimestre_2026/Corporativa/D4/Metas%20Plan%20Estrategico%20TH/9.%20Plan%20de%20Capacitaci%C3%B3n/pl1_th-plan-institucional-de-capacitacion-v3_0.pdf?csf=1&amp;web=1&amp;e=7vo1zV</t>
  </si>
  <si>
    <t>D5</t>
  </si>
  <si>
    <t>Cumplimiento de la malla curricular 2026</t>
  </si>
  <si>
    <t xml:space="preserve">1. Ejecutar mínimo veinte (20) capacitaciones incluídas en el plan de capacitación 2026. </t>
  </si>
  <si>
    <t>5. Plan Institucional de Capacitación</t>
  </si>
  <si>
    <t>Capacitaciones definidas y programadas por las dependencias de la Agencia desarrolladas</t>
  </si>
  <si>
    <t>Se han realizado 7 de  4 capacitaciones estimadas en el trimestre, sobre un total de 20 actividades programadas en la vigencia 2026, así:
Estrategia Formador de Formadores:
1. Eje seis (06) - habilidades y competencias - Ruta 1 - Red de Mentores. Capacitación introductoria a formadores. 19/02/2026
2. Eje seis (06) - habilidades y competencias - Ruta 2- Gestión Contractual. Capacitación en proceso sancionatorio. 26/02/2026
3. Eje Cinco (05) - probidad, ética e identidad de lo público. - Ruta 3 - Integridad y Ética Pública- Curso Norma Activa (Moodle Atenea). Primer trimestre de cada vigencia.
4. Eje Cuatro (04) - transformación cultura y cibercultura.Ruta 4 -Innovación y cibercultura. Capacitación en MIPG sin enredos para todos. 26/02/2026.
5.  Eje Tres (03) - Mujeres, inclusión y diversidad. Ruta 5 - Equidad, inclusión y diversidad. Capacitación en mes de la equidad de género. 26/03/2026
6. Eje Dos (02) - territorio, vida y ambiente. Ruta 6 - Seguridad y Salud en el Trabajo. Capacitación en identificación, prevención y control de peligros y riesgos en la Agencia. 24/02/2026
7.  Eje Dos (02) - territorio, vida y ambiente. Ruta 6 - Seguridad y Salud en el Trabajo. Inducción en prevención de riesgos laborales para contratistas nuevos.10/03/2026</t>
  </si>
  <si>
    <t xml:space="preserve">https://agenciaateneaco.sharepoint.com/:b:/r/sites/SUBGERENCIADEPLANEACION/Documentos%20compartidos/Subgerencia%20de%20Planeaci%C3%B3n/2026/04.%20Plan%20de%20acci%C3%B3n/Seguimiento/Evidencias_I_trimestre_2026/Corporativa/D5/Plan%20de%20Capacitaci%C3%B3n/1.%20MemoriasIntroducci%C3%B3nMentor%C3%ADa-19022026.pdf?csf=1&amp;web=1&amp;e=P71STq
https://agenciaateneaco.sharepoint.com/:b:/r/sites/SUBGERENCIADEPLANEACION/Documentos%20compartidos/Subgerencia%20de%20Planeaci%C3%B3n/2026/04.%20Plan%20de%20acci%C3%B3n/Seguimiento/Evidencias_I_trimestre_2026/Corporativa/D5/Plan%20de%20Capacitaci%C3%B3n/2.%20MemoriasCapac-ProcesoSancionatorio_26022026.pdf?csf=1&amp;web=1&amp;e=R71g0R
https://agenciaateneaco.sharepoint.com/:b:/r/sites/SUBGERENCIADEPLANEACION/Documentos%20compartidos/Subgerencia%20de%20Planeaci%C3%B3n/2026/04.%20Plan%20de%20acci%C3%B3n/Seguimiento/Evidencias_I_trimestre_2026/Corporativa/D5/Plan%20de%20Capacitaci%C3%B3n/3.%20MemoriasNormaActiva.pdf?csf=1&amp;web=1&amp;e=mc3wHc
https://agenciaateneaco.sharepoint.com/:b:/r/sites/SUBGERENCIADEPLANEACION/Documentos%20compartidos/Subgerencia%20de%20Planeaci%C3%B3n/2026/04.%20Plan%20de%20acci%C3%B3n/Seguimiento/Evidencias_I_trimestre_2026/Corporativa/D5/Plan%20de%20Capacitaci%C3%B3n/4.%20Memorias-MipgSinEnredos_26022026.pdf?csf=1&amp;web=1&amp;e=arL1Gb
https://agenciaateneaco.sharepoint.com/:b:/r/sites/SUBGERENCIADEPLANEACION/Documentos%20compartidos/Subgerencia%20de%20Planeaci%C3%B3n/2026/04.%20Plan%20de%20acci%C3%B3n/Seguimiento/Evidencias_I_trimestre_2026/Corporativa/D5/Plan%20de%20Capacitaci%C3%B3n/5.%20MemoriasCierreMesEquidad-Jueves26marzo.pdf?csf=1&amp;web=1&amp;e=FBh3WU
https://agenciaateneaco.sharepoint.com/:b:/r/sites/SUBGERENCIADEPLANEACION/Documentos%20compartidos/Subgerencia%20de%20Planeaci%C3%B3n/2026/04.%20Plan%20de%20acci%C3%B3n/Seguimiento/Evidencias_I_trimestre_2026/Corporativa/D5/Plan%20de%20Capacitaci%C3%B3n/6.%20MemoriasPeligroRiesgo-CapaSGSST-24022026.pdf?csf=1&amp;web=1&amp;e=tH0gmi
https://agenciaateneaco.sharepoint.com/:b:/r/sites/SUBGERENCIADEPLANEACION/Documentos%20compartidos/Subgerencia%20de%20Planeaci%C3%B3n/2026/04.%20Plan%20de%20acci%C3%B3n/Seguimiento/Evidencias_I_trimestre_2026/Corporativa/D5/Plan%20de%20Capacitaci%C3%B3n/7.%20AteneaAcogeTalentos-InduccionNuevosContratistas_24032026.pdf?csf=1&amp;web=1&amp;e=bQYOuI
https://agenciaateneaco.sharepoint.com/:x:/r/sites/SUBGERENCIADEPLANEACION/Documentos%20compartidos/Subgerencia%20de%20Planeaci%C3%B3n/2026/04.%20Plan%20de%20acci%C3%B3n/Seguimiento/Evidencias_I_trimestre_2026/Corporativa/D5/Plan%20de%20Capacitaci%C3%B3n/Malla%20Curricular%202026%20-%20Reporte%20I%20Trimestre.xlsx?d=wdfa738b9227b4b118e4fd7c4aad14003&amp;csf=1&amp;web=1&amp;e=ksZkD4
https://agenciaateneaco.sharepoint.com/:b:/r/sites/SUBGERENCIADEPLANEACION/Documentos%20compartidos/Subgerencia%20de%20Planeaci%C3%B3n/2026/04.%20Plan%20de%20acci%C3%B3n/Seguimiento/Evidencias_I_trimestre_2026/Corporativa/D5/Plan%20de%20Capacitaci%C3%B3n/pl1_th-plan-institucional-de-capacitacion-v3_0.pdf?csf=1&amp;web=1&amp;e=heFKbR
</t>
  </si>
  <si>
    <t>D6</t>
  </si>
  <si>
    <t>Cumplir las actividades del anexo técnico de bienestar e incentivos</t>
  </si>
  <si>
    <t>1. Desarrollar mínimo veinticinco (25) actividades del anexo técnico de bienestar e incentivos</t>
  </si>
  <si>
    <t>6. Plan de Incentivos Institucionales</t>
  </si>
  <si>
    <t>Actividades del anexo técnico de bienestar e incentivos desarrolladas</t>
  </si>
  <si>
    <t>Durante el primer trimestre se realizaron 5 actividades de bienestar e incentivos de un total de 25 actividades programadas para la vigencia 2026, relacionadas con:
1. Bienestar y salud 2026 (exámenes)
2. Banco de estrellas 2026 - Día Familia I Semestre
3.  Incentivo gestores de integridad 2026
4. Análisis de la batería del riesgo psicosocial 2026
5. Charla en equidad de género</t>
  </si>
  <si>
    <t>https://agenciaateneaco.sharepoint.com/:b:/r/sites/SUBGERENCIADEPLANEACION/Documentos%20compartidos/Subgerencia%20de%20Planeaci%C3%B3n/2026/04.%20Plan%20de%20acci%C3%B3n/Seguimiento/Evidencias_I_trimestre_2026/Corporativa/D6/Plan%20de%20Bienestar/Pl2_th-Planbienestarlaboral-e-Incentivos-institucionales-v3_0.pdf?csf=1&amp;web=1&amp;e=Q6NKHa
https://agenciaateneaco.sharepoint.com/:x:/r/sites/SUBGERENCIADEPLANEACION/Documentos%20compartidos/Subgerencia%20de%20Planeaci%C3%B3n/2026/04.%20Plan%20de%20acci%C3%B3n/Seguimiento/Evidencias_I_trimestre_2026/Corporativa/D6/Plan%20de%20Bienestar/PlanTrabajoBienestar_ContratoAtenea-412-2026.xlsx?d=w5a6c42bfa1b341909819c1e68df4baaa&amp;csf=1&amp;web=1&amp;e=ZyeDq8</t>
  </si>
  <si>
    <t>D7</t>
  </si>
  <si>
    <t>Cumplimir los estándares mínimos en seguridad y salud en el trabajo acorde con la Resolución 312 de 2019</t>
  </si>
  <si>
    <t>1. Desarrollar veinticinco (25)  actividades requeridas en la Resolución 312 de 2019</t>
  </si>
  <si>
    <t>7. Plan de Trabajo Anual en Seguridad y Salud en el Trabajo</t>
  </si>
  <si>
    <t>Estándares mínimos en seguridad y salud en el trabajo cumplidos</t>
  </si>
  <si>
    <t>Durante el primer trimestre se realizaron 13  actividades de un total de 25 actividades minimas programadas para la vigencia 2026</t>
  </si>
  <si>
    <t xml:space="preserve">https://agenciaateneaco.sharepoint.com/:b:/r/sites/SUBGERENCIADEPLANEACION/Documentos%20compartidos/Subgerencia%20de%20Planeaci%C3%B3n/2026/04.%20Plan%20de%20acci%C3%B3n/Seguimiento/Evidencias_I_trimestre_2026/Corporativa/D7/Plan%20de%20SGSST/11008_86108_PASST_31032026174253_0.pdf?csf=1&amp;web=1&amp;e=cIWGZJ
https://agenciaateneaco.sharepoint.com/:x:/r/sites/SUBGERENCIADEPLANEACION/Documentos%20compartidos/Subgerencia%20de%20Planeaci%C3%B3n/2026/04.%20Plan%20de%20acci%C3%B3n/Seguimiento/Evidencias_I_trimestre_2026/Corporativa/D7/Plan%20de%20SGSST/EstandaresMinimos-ArlPositiva.xlsx?d=w8abcdddd39154ca580d828e8c4f2964d&amp;csf=1&amp;web=1&amp;e=1DygXf
https://agenciaateneaco.sharepoint.com/:b:/r/sites/SUBGERENCIADEPLANEACION/Documentos%20compartidos/Subgerencia%20de%20Planeaci%C3%B3n/2026/04.%20Plan%20de%20acci%C3%B3n/Seguimiento/Evidencias_I_trimestre_2026/Corporativa/D7/Plan%20de%20SGSST/Pl3_th-Plan%20SST-v3_0.pdf?csf=1&amp;web=1&amp;e=6MzrIt
https://agenciaateneaco.sharepoint.com/:x:/r/sites/SUBGERENCIADEPLANEACION/Documentos%20compartidos/Subgerencia%20de%20Planeaci%C3%B3n/2026/04.%20Plan%20de%20acci%C3%B3n/Seguimiento/Evidencias_I_trimestre_2026/Corporativa/D7/Plan%20de%20SGSST/Plan%20Trabajo%20Anual_SGSST2026.xlsx?d=w8ac1facaec52479493a4cd85557a7898&amp;csf=1&amp;web=1&amp;e=5lveQK
https://agenciaateneaco.sharepoint.com/:x:/r/sites/SUBGERENCIADEPLANEACION/Documentos%20compartidos/Subgerencia%20de%20Planeaci%C3%B3n/2026/04.%20Plan%20de%20acci%C3%B3n/Seguimiento/Evidencias_I_trimestre_2026/Corporativa/D7/Plan%20de%20SGSST/Plan%20Trabajo%20Arl%20Positiva%202026.xlsx?d=wb44dcae4f7e448b8ba1e11de32f78cd8&amp;csf=1&amp;web=1&amp;e=NU30Rw
</t>
  </si>
  <si>
    <t>Gestión Jurídica</t>
  </si>
  <si>
    <t>7.04</t>
  </si>
  <si>
    <t>Ejercer la Representación Judicial de la Entidad</t>
  </si>
  <si>
    <t>1.	Contestación de las acciones de tutela instauradas dentro del término otorgado por el juzgado de conocimiento
2.	Impugnación de los fallos desfavorables para la entidad dentro del término legal
3.	Registro del proceso y las actuaciones adelantadas dentro del mismo en el sistema de información de procesos judiciales SIPROJ-WEB</t>
  </si>
  <si>
    <t>Oficina Jurídica</t>
  </si>
  <si>
    <t>14. Defensa jurídica</t>
  </si>
  <si>
    <t>8. Atender el 100% de los requerimientos realizados a la oficina jurídica de manera oportuna.</t>
  </si>
  <si>
    <t>Trámite oportuno en la contestación de tutelas</t>
  </si>
  <si>
    <t>(Número de tutelas contestadas en término/Número de tutelas recibidas)*100</t>
  </si>
  <si>
    <t>Gestión</t>
  </si>
  <si>
    <t>En el primer trimestre del año la Agencia fue notificada de 36 tutelas en las que hizo parte, las cuales fueron atendidas en su totalidad dentro del término otorgado; impugnó 3 fallos desfavorables para la entidad dentro del término otorgado y registró el 100% de las actuaciones adelantadas en el sistema SIPROJWEB</t>
  </si>
  <si>
    <t>1. Contestación Acción de tutelas
2. Impugnación de fallos desfavorables
3. Registro SIPROJWEB</t>
  </si>
  <si>
    <t>7.05</t>
  </si>
  <si>
    <t>Adelantar la revisión de los actos administrativos enviados y emisión de conceptos jurídicos solicitados a la Oficina Jurídica</t>
  </si>
  <si>
    <t>1.	Revisión de los actos administrativos remitidos a la Oficina Jurídica
2.	Remisión del concepto jurídico emitido a la dependencia o entidad solicitante</t>
  </si>
  <si>
    <t>Actos Administrativos revisados y conceptos jurídicos emitidos</t>
  </si>
  <si>
    <t>(Número de actos administrativos revisados o conceptos jurídicos emitidos/Número de actos administrativos o conceptos jurídicos  remitidos o solicitados a la Oficina Jurídica o número de conceptos jurídicos solicitados) *100</t>
  </si>
  <si>
    <t>En el primer trimestre del año se expidieron un total de 17 conceptos sobre Proyectos de Acuerdo, así como un concepto interno dirigido a la Oficina de Control Interno de Gestión. De igual manera, se revisaron un total de 47 actos administrativos remitidos por las distintas dependencias de la Agencia Atenea.</t>
  </si>
  <si>
    <t>01- Emisión de conceptos Jurídicos
02- Base de seguimiento de actos administrativos</t>
  </si>
  <si>
    <t>7.06</t>
  </si>
  <si>
    <t>Adelantar la gestión de cobro persuasivo y coactivo</t>
  </si>
  <si>
    <t>1.	Expedir los mandamientos de pago sobre obligaciones sin pago
2.	Estudio de títulos sobre obligaciones sin pago
3.	Gestión persuasiva sobre obligaciones sin pago
4.	Investigación de bienes sobre obligaciones sin pago
5.	Expedición mandamiento de pago y Notificación del mandamiento de pago</t>
  </si>
  <si>
    <t>Mandamientos de pago expedidos dentro del término de ley para los títulos ejecutivos que cumplan los requisitos de procedibilidad en la vigencia</t>
  </si>
  <si>
    <t>(Número de mandamientos expedidos / Total de títulos ejecutivos que requieren mandamiento de pago)*100</t>
  </si>
  <si>
    <t>En el primer trimestre de la vigencia 2026, en el marco del proceso de cobro persuasivo y coactivo, se gestionaron las siguientes actuaciones: en la etapa persuasiva se emitieron 65 comunicados de gestión; se expidieron 61 mandamientos de pago, de los cuales 21 fueron debidamente notificados; se realizaron 85 estudios de títulos sobre obligaciones sin pago y se efectuaron 118 consultas relacionadas con la investigación de bienes.</t>
  </si>
  <si>
    <t xml:space="preserve">01- Comunicación gestión persuasiva
02-Mandamientos de pago
03-Notificación de mandamientos de pagos
04-Estudios de titulos
05-Investigación de bienes </t>
  </si>
  <si>
    <r>
      <rPr>
        <b/>
        <sz val="36"/>
        <color theme="2"/>
        <rFont val="Aptos Narrow"/>
        <family val="2"/>
        <scheme val="minor"/>
      </rPr>
      <t>PLAN DE ACCIÓN 2026 PROCESOS DE EVALUACIÓN</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</si>
  <si>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de Control Interno</t>
  </si>
  <si>
    <t>D8</t>
  </si>
  <si>
    <t>Realizar el seguimiento a la implementación del PTEP</t>
  </si>
  <si>
    <t xml:space="preserve">1. Realizar el proceso de seguimiento a la implementación del PTEP y comunicar los resultados a las dependencias involucradas. Se realizará un único seguimiento a la implemenación durante el 2026. </t>
  </si>
  <si>
    <t>Oficina de Control Interno de Gestión</t>
  </si>
  <si>
    <t>8. Programa de Transparencia y Ética Pública - PTEP</t>
  </si>
  <si>
    <t>9. Realizar asistencias técnicas en el rol de evaluación y seguimiento del funcionamiento del sistema de control interno, la gestión y resultados de la entidad.</t>
  </si>
  <si>
    <t>Seguimientos a la implementación del PTEP desarrollados y comunicados</t>
  </si>
  <si>
    <t>(Número de seguimientos ejecutados y comunicados a las dependencias/ Número total de seguimientos programados) *100</t>
  </si>
  <si>
    <t>Gestión de Control Disciplinario</t>
  </si>
  <si>
    <t>OCD1</t>
  </si>
  <si>
    <t>Resolver los procesos disciplinarios en etapa de instrucción</t>
  </si>
  <si>
    <t>1. Resolver de manera motivada sobre la admisibilidad de la queja, denuncia o informe disciplinario dentro del término de quince días hábiles siguientes a su recepción y comunicar la decisión al peticionario cuando hubiere lugar 
2. Resolver de manera motivada y dentro de los términos legales los procesos disciplinarios activos que se encuentran en etapa de instrucción y comunicar la decisión al quejoso cuando hubiere lugar</t>
  </si>
  <si>
    <t>Oficina de Control Disciplinario Interno</t>
  </si>
  <si>
    <t>16. Control Interno</t>
  </si>
  <si>
    <t>7. Desarrollar actividades encaminadas a la prevención e investigación de faltas disciplinarias</t>
  </si>
  <si>
    <t>Noticias disciplinarias y procesos activos en fase de instrucción atendidos de forma oportuna y motivada</t>
  </si>
  <si>
    <t>(Quejas, Informes Disciplinarios y Procesos Activos atendido de forma oportunda y motivada / Quejas, Informes Disciplinarios y Procesos Activos)*100</t>
  </si>
  <si>
    <t>Semestral</t>
  </si>
  <si>
    <t>1. Entre enero y marzo se llevó a cabo la revisión diaria de los canales habilitados para la recepción de quejas, denuncias e informes disciplinarios, en total se recibieron 20 quejas/informes. todas las quejas, denuncias e informes disciplinarios fueron resueltos de manera motivada dentro del plazo de quince días hábiles establecido, cumpliendo con los tiempos previstos.
2. Durante los meses de enero a marzo se resolvieron de manera motivada y dentro de los términos legales los procesos disciplinarios activos que se encontraban en etapa de instrucción, cumpliendo con los plazos establecidos. En total se evacuaron 10 procesos disciplinarios.</t>
  </si>
  <si>
    <t>1. Indicador de noticias disciplinarias recibidas.tramitadas dentro del término legal en el primer trimestre.
2. Decisiones disciplinarias de fondo adoptadas en los procesos activos en el primer trimestre.</t>
  </si>
  <si>
    <t>OCIG1</t>
  </si>
  <si>
    <t>Elaborar los informes derivados de las auditorías de gestión e infrmes de ley  a los procesos incluidos en  el Plan Anual de Auditoría vigencia 2026, aprobado por el CICCI.</t>
  </si>
  <si>
    <t>1. Realizar la evaluación independiente a los procesos de gestión e informes de ley de obligatorio reporte definidos en el Plan Anual de Auditoría vigencia 2026, aprobado por el CICCI, mediante la planeación, ejecución y comunicación de resultados, y la emisión del informe final.</t>
  </si>
  <si>
    <t>Informes de auditoria de gestión y de ley elaborados</t>
  </si>
  <si>
    <t>(Número de Informes de auditorías de gestión e informes de ley  elaborados / número de auditorias de gestión e informes de ley  programadas en el plan anual de auditoria vigencia 2026)*100</t>
  </si>
  <si>
    <t>Informes de auditoría</t>
  </si>
  <si>
    <t xml:space="preserve">1.  Informe Semestral de evaluación independiente del estado del Sistema de Control interno 
2. Informe Semestral atención prestada por la entidad, por parte del área de Quejas, Sugerencias y Reclamos.
3. Rendición de cuenta anual consolidad
4. Austeridad en el Gasto
5.  Informe de Control Interno Contable_
Rendición cuenta anual consolidada CHIP
6. Informe de derechos de autor software
</t>
  </si>
  <si>
    <t># Hitos</t>
  </si>
  <si>
    <t>Procesos misionales</t>
  </si>
  <si>
    <t>Procesos Estratégicos</t>
  </si>
  <si>
    <t>Procesos de Apoyo</t>
  </si>
  <si>
    <t>Procesos de Evaluación</t>
  </si>
  <si>
    <t>TOTAL</t>
  </si>
  <si>
    <t>ProcesoEstratégicos</t>
  </si>
  <si>
    <t>ProcesoMisionales</t>
  </si>
  <si>
    <t>ProcesoApoyo</t>
  </si>
  <si>
    <t>ProcesoEvaluación</t>
  </si>
  <si>
    <t>Objetivos estratégicos (PEI)</t>
  </si>
  <si>
    <t>Planes decreto 612</t>
  </si>
  <si>
    <t>PROYECTO7913</t>
  </si>
  <si>
    <t>Tipo de anualización</t>
  </si>
  <si>
    <t>Gestión Administrativa</t>
  </si>
  <si>
    <r>
      <t xml:space="preserve">1. </t>
    </r>
    <r>
      <rPr>
        <sz val="11"/>
        <color theme="1"/>
        <rFont val="Aptos Narrow"/>
        <family val="2"/>
        <scheme val="minor"/>
      </rPr>
      <t>Planeación Institucional</t>
    </r>
  </si>
  <si>
    <t>Trimestal</t>
  </si>
  <si>
    <t>Suma</t>
  </si>
  <si>
    <r>
      <t xml:space="preserve">2. </t>
    </r>
    <r>
      <rPr>
        <sz val="11"/>
        <color theme="1"/>
        <rFont val="Aptos Narrow"/>
        <family val="2"/>
        <scheme val="minor"/>
      </rPr>
      <t>Gestión Presupuestal y eficiencia del gasto público</t>
    </r>
  </si>
  <si>
    <t>2. Apoyar financieramente a personas a través de los planes de fortalecimiento institucional y fomento a la calidad de la oferta pública de educación posmedia.</t>
  </si>
  <si>
    <t>2. Beneficiar a 1.500 personas con estrategias que promuevan el involucramiento, la permanencia, calidad y conexión con el sector real en programas de ciclos cortos y/o certificaciones.</t>
  </si>
  <si>
    <t>Constante</t>
  </si>
  <si>
    <r>
      <t xml:space="preserve">3. </t>
    </r>
    <r>
      <rPr>
        <sz val="11"/>
        <color theme="1"/>
        <rFont val="Aptos Narrow"/>
        <family val="2"/>
        <scheme val="minor"/>
      </rPr>
      <t>Compras y contratación pública</t>
    </r>
  </si>
  <si>
    <t>Creciente</t>
  </si>
  <si>
    <r>
      <t>4.</t>
    </r>
    <r>
      <rPr>
        <sz val="11"/>
        <color theme="1"/>
        <rFont val="Aptos Narrow"/>
        <family val="2"/>
        <scheme val="minor"/>
      </rPr>
      <t>Talento Humano</t>
    </r>
  </si>
  <si>
    <t xml:space="preserve">
4. Habilitar el acceso de 15.000 personas a contenidos diversos, flexibles y pertinentes de nivelación, formación y orientación sociocupacional, a través de un ecosistema digital para el aprendizaje</t>
  </si>
  <si>
    <t>4. Beneficiar personas con apoyo financiero para la formación de nivel maestría.</t>
  </si>
  <si>
    <r>
      <t xml:space="preserve">5. </t>
    </r>
    <r>
      <rPr>
        <sz val="11"/>
        <color theme="1"/>
        <rFont val="Aptos Narrow"/>
        <family val="2"/>
        <scheme val="minor"/>
      </rPr>
      <t>Integridad</t>
    </r>
  </si>
  <si>
    <t>5. Entregar a personas apoyos de sostenimiento que promuevan la permanencia en la educación posmedia.</t>
  </si>
  <si>
    <t>6. Consolidar sistemas de información asociados a los procesos administrativos, financieros y contractuales.</t>
  </si>
  <si>
    <r>
      <t>8.</t>
    </r>
    <r>
      <rPr>
        <sz val="11"/>
        <color theme="1"/>
        <rFont val="Aptos Narrow"/>
        <family val="2"/>
        <scheme val="minor"/>
      </rPr>
      <t> Servicio al ciudadano</t>
    </r>
  </si>
  <si>
    <r>
      <t xml:space="preserve">9. </t>
    </r>
    <r>
      <rPr>
        <sz val="11"/>
        <color theme="1"/>
        <rFont val="Aptos Narrow"/>
        <family val="2"/>
        <scheme val="minor"/>
      </rPr>
      <t>Participación ciudadana en la gestión pública</t>
    </r>
  </si>
  <si>
    <r>
      <t>10.</t>
    </r>
    <r>
      <rPr>
        <sz val="11"/>
        <color theme="1"/>
        <rFont val="Aptos Narrow"/>
        <family val="2"/>
        <scheme val="minor"/>
      </rPr>
      <t xml:space="preserve"> Racionalización de trámites</t>
    </r>
  </si>
  <si>
    <t>10. Desarrollar documentos de lineamientos técnicos derivados de la gestión de la dirección de la Agencia</t>
  </si>
  <si>
    <r>
      <t>11.</t>
    </r>
    <r>
      <rPr>
        <sz val="11"/>
        <color theme="1"/>
        <rFont val="Aptos Narrow"/>
        <family val="2"/>
        <scheme val="minor"/>
      </rPr>
      <t xml:space="preserve"> Gestión documental</t>
    </r>
  </si>
  <si>
    <r>
      <t>13.</t>
    </r>
    <r>
      <rPr>
        <sz val="11"/>
        <color theme="1"/>
        <rFont val="Aptos Narrow"/>
        <family val="2"/>
        <scheme val="minor"/>
      </rPr>
      <t xml:space="preserve"> Seguridad Digital</t>
    </r>
  </si>
  <si>
    <r>
      <t>14.</t>
    </r>
    <r>
      <rPr>
        <sz val="11"/>
        <color theme="1"/>
        <rFont val="Aptos Narrow"/>
        <family val="2"/>
        <scheme val="minor"/>
      </rPr>
      <t xml:space="preserve"> Defensa jurídica</t>
    </r>
  </si>
  <si>
    <r>
      <t>16.</t>
    </r>
    <r>
      <rPr>
        <sz val="11"/>
        <color theme="1"/>
        <rFont val="Aptos Narrow"/>
        <family val="2"/>
        <scheme val="minor"/>
      </rPr>
      <t xml:space="preserve"> Control Interno</t>
    </r>
  </si>
  <si>
    <r>
      <t>17.</t>
    </r>
    <r>
      <rPr>
        <sz val="11"/>
        <color theme="1"/>
        <rFont val="Aptos Narrow"/>
        <family val="2"/>
        <scheme val="minor"/>
      </rPr>
      <t xml:space="preserve"> Seguimiento y evaluación del desempeño institucional</t>
    </r>
  </si>
  <si>
    <r>
      <t>18.</t>
    </r>
    <r>
      <rPr>
        <sz val="11"/>
        <color theme="1"/>
        <rFont val="Aptos Narrow"/>
        <family val="2"/>
        <scheme val="minor"/>
      </rPr>
      <t xml:space="preserve"> Mejora Normativa</t>
    </r>
  </si>
  <si>
    <r>
      <t>19.</t>
    </r>
    <r>
      <rPr>
        <sz val="11"/>
        <color theme="1"/>
        <rFont val="Aptos Narrow"/>
        <family val="2"/>
        <scheme val="minor"/>
      </rPr>
      <t xml:space="preserve"> Gestión de la Información Estadística</t>
    </r>
  </si>
  <si>
    <t>A corte 6 de abril se realizaron 2 reportes del estado de las vacantes en el SIDEAP. El tercer reporte tiene como fecha de corte el 9 de abril, esto teniendo en cuenta las fechas definidas por  el DASCD. 
Se adjuntan los tres (3) reportes mencionados.</t>
  </si>
  <si>
    <t>Para el primer trimestre de 2026 se avanzó en el cumplimiento de las actividades dispuestas en las metas relacionadas en los planes estratégicos de talento humano.
1. Plan de Previsión: Se adelantaron 3 actividades del plan de rediseño institucional.
2. Plan de Bienestar: Se adelantaron 5 actividades de bienestar.
3. Plan de Capacitación: Se adelantaron 7 actividades de capacitación.
4. Plan de SST: Se adelantaron 13 actividades de seguridad y salud en en el trabajo.
Se requiere la modificación de la meta, teniendo en cuenta que el total de metas tienen fecha máxima de cumplimiento el 31 de dicimebre de 2026</t>
  </si>
  <si>
    <r>
      <t>Se cumplió con las unidades auditables programadas en el PAA 2026, lo cual se evidencia en la publicación de los informes correspondientes.
(Se reportan 6 unidades auditables atendidas, de acuerdo con la fórmula del indicador, frente a un t</t>
    </r>
    <r>
      <rPr>
        <sz val="11"/>
        <color theme="1"/>
        <rFont val="Aptos Narrow"/>
        <family val="2"/>
        <scheme val="minor"/>
      </rPr>
      <t>otal de 23 auditorías programadas).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</si>
</sst>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29" x14ac:knownFonts="1">
    <font>
      <sz val="11"/>
      <color theme="1"/>
      <name val="Aptos Narrow"/>
      <family val="2"/>
      <scheme val="minor"/>
    </font>
    <font>
      <b/>
      <sz val="11"/>
      <color theme="1"/>
      <name val="Aptos Narrow"/>
      <family val="2"/>
      <scheme val="minor"/>
    </font>
    <font>
      <u/>
      <sz val="11"/>
      <color theme="10"/>
      <name val="Aptos Narrow"/>
      <family val="2"/>
      <scheme val="minor"/>
    </font>
    <font>
      <b/>
      <sz val="26"/>
      <color theme="0"/>
      <name val="Aptos Narrow"/>
      <family val="2"/>
      <scheme val="minor"/>
    </font>
    <font>
      <b/>
      <sz val="36"/>
      <color theme="0"/>
      <name val="Aptos Narrow"/>
      <family val="2"/>
      <scheme val="minor"/>
    </font>
    <font>
      <b/>
      <sz val="14"/>
      <color theme="4" tint="-0.499984740745262"/>
      <name val="Aptos Narrow"/>
      <family val="2"/>
      <scheme val="minor"/>
    </font>
    <font>
      <b/>
      <sz val="18"/>
      <color theme="4" tint="-0.499984740745262"/>
      <name val="Aptos Narrow"/>
      <family val="2"/>
      <scheme val="minor"/>
    </font>
    <font>
      <sz val="14"/>
      <color theme="1"/>
      <name val="Aptos Narrow"/>
      <family val="2"/>
      <scheme val="minor"/>
    </font>
    <font>
      <sz val="14"/>
      <color theme="4" tint="-0.499984740745262"/>
      <name val="Aptos Narrow"/>
      <family val="2"/>
      <scheme val="minor"/>
    </font>
    <font>
      <sz val="11"/>
      <color theme="2"/>
      <name val="Aptos Narrow"/>
      <family val="2"/>
      <scheme val="minor"/>
    </font>
    <font>
      <b/>
      <sz val="18"/>
      <color theme="2"/>
      <name val="Aptos Narrow"/>
      <family val="2"/>
      <scheme val="minor"/>
    </font>
    <font>
      <b/>
      <sz val="36"/>
      <color theme="2"/>
      <name val="Aptos Narrow"/>
      <family val="2"/>
      <scheme val="minor"/>
    </font>
    <font>
      <b/>
      <sz val="26"/>
      <color theme="2"/>
      <name val="Aptos Narrow"/>
      <family val="2"/>
      <scheme val="minor"/>
    </font>
    <font>
      <b/>
      <sz val="16"/>
      <color rgb="FF002060"/>
      <name val="Aptos Narrow"/>
      <family val="2"/>
      <scheme val="minor"/>
    </font>
    <font>
      <b/>
      <sz val="28"/>
      <color theme="0"/>
      <name val="Aptos Narrow"/>
      <family val="2"/>
      <scheme val="minor"/>
    </font>
    <font>
      <sz val="11"/>
      <color theme="1"/>
      <name val="Aptos Narrow"/>
      <family val="2"/>
      <scheme val="minor"/>
    </font>
    <font>
      <sz val="11"/>
      <color rgb="FF000000"/>
      <name val="Aptos Narrow"/>
      <family val="2"/>
    </font>
    <font>
      <sz val="11"/>
      <color rgb="FF000000"/>
      <name val="Aptos Narrow"/>
      <family val="2"/>
      <scheme val="minor"/>
    </font>
    <font>
      <sz val="11"/>
      <color rgb="FF242424"/>
      <name val="Aptos Narrow"/>
      <family val="2"/>
      <scheme val="minor"/>
    </font>
    <font>
      <sz val="11"/>
      <color rgb="FF000000"/>
      <name val="Calibri"/>
      <family val="2"/>
    </font>
    <font>
      <sz val="11"/>
      <name val="Aptos Narrow"/>
      <family val="2"/>
      <scheme val="minor"/>
    </font>
    <font>
      <sz val="11"/>
      <name val="Aptos Narrow"/>
      <family val="2"/>
    </font>
    <font>
      <b/>
      <sz val="12"/>
      <color theme="1"/>
      <name val="Aptos Narrow"/>
      <family val="2"/>
      <scheme val="minor"/>
    </font>
    <font>
      <b/>
      <sz val="11"/>
      <color theme="3"/>
      <name val="Aptos Narrow"/>
      <family val="2"/>
      <scheme val="minor"/>
    </font>
    <font>
      <b/>
      <sz val="11"/>
      <color theme="0"/>
      <name val="Aptos Narrow"/>
      <family val="2"/>
      <scheme val="minor"/>
    </font>
    <font>
      <b/>
      <sz val="36"/>
      <color rgb="FF002060"/>
      <name val="Aptos Narrow"/>
      <family val="2"/>
      <scheme val="minor"/>
    </font>
    <font>
      <b/>
      <sz val="11"/>
      <color theme="4" tint="-0.499984740745262"/>
      <name val="Aptos Narrow"/>
      <family val="2"/>
      <scheme val="minor"/>
    </font>
    <font>
      <sz val="11"/>
      <color theme="1"/>
      <name val="Aptos Narrow"/>
      <family val="2"/>
    </font>
    <font>
      <b/>
      <sz val="36"/>
      <color theme="1"/>
      <name val="Aptos Narrow"/>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3" tint="0.749992370372631"/>
        <bgColor indexed="64"/>
      </patternFill>
    </fill>
    <fill>
      <patternFill patternType="solid">
        <fgColor theme="4" tint="0.39997558519241921"/>
        <bgColor indexed="64"/>
      </patternFill>
    </fill>
    <fill>
      <patternFill patternType="solid">
        <fgColor theme="8"/>
        <bgColor indexed="64"/>
      </patternFill>
    </fill>
    <fill>
      <patternFill patternType="solid">
        <fgColor theme="2" tint="-9.9978637043366805E-2"/>
        <bgColor indexed="64"/>
      </patternFill>
    </fill>
    <fill>
      <patternFill patternType="solid">
        <fgColor rgb="FFC0E6F5"/>
        <bgColor rgb="FFC0E6F5"/>
      </patternFill>
    </fill>
  </fills>
  <borders count="39">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indexed="64"/>
      </left>
      <right/>
      <top style="thin">
        <color indexed="64"/>
      </top>
      <bottom style="thin">
        <color indexed="64"/>
      </bottom>
      <diagonal/>
    </border>
    <border>
      <left/>
      <right style="thin">
        <color rgb="FF002060"/>
      </right>
      <top style="thin">
        <color rgb="FF00206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rgb="FF002060"/>
      </bottom>
      <diagonal/>
    </border>
    <border>
      <left style="medium">
        <color theme="4" tint="-0.499984740745262"/>
      </left>
      <right style="thin">
        <color indexed="64"/>
      </right>
      <top style="thin">
        <color indexed="64"/>
      </top>
      <bottom style="thin">
        <color indexed="64"/>
      </bottom>
      <diagonal/>
    </border>
    <border>
      <left style="medium">
        <color theme="4" tint="-0.499984740745262"/>
      </left>
      <right style="thin">
        <color indexed="64"/>
      </right>
      <top style="thin">
        <color indexed="64"/>
      </top>
      <bottom style="medium">
        <color theme="4" tint="-0.499984740745262"/>
      </bottom>
      <diagonal/>
    </border>
    <border>
      <left style="thin">
        <color indexed="64"/>
      </left>
      <right style="thin">
        <color indexed="64"/>
      </right>
      <top style="thin">
        <color indexed="64"/>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medium">
        <color theme="4" tint="-0.499984740745262"/>
      </left>
      <right style="thin">
        <color indexed="64"/>
      </right>
      <top/>
      <bottom style="thin">
        <color indexed="64"/>
      </bottom>
      <diagonal/>
    </border>
    <border>
      <left style="medium">
        <color theme="4" tint="-0.499984740745262"/>
      </left>
      <right style="thin">
        <color indexed="64"/>
      </right>
      <top/>
      <bottom/>
      <diagonal/>
    </border>
    <border>
      <left style="thin">
        <color indexed="64"/>
      </left>
      <right style="thin">
        <color indexed="64"/>
      </right>
      <top/>
      <bottom/>
      <diagonal/>
    </border>
    <border>
      <left style="thin">
        <color rgb="FF002060"/>
      </left>
      <right/>
      <top/>
      <bottom style="thin">
        <color rgb="FF002060"/>
      </bottom>
      <diagonal/>
    </border>
    <border>
      <left style="thin">
        <color rgb="FF002060"/>
      </left>
      <right/>
      <top style="thin">
        <color rgb="FF002060"/>
      </top>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style="medium">
        <color theme="4" tint="-0.499984740745262"/>
      </left>
      <right/>
      <top style="thin">
        <color theme="4" tint="-0.499984740745262"/>
      </top>
      <bottom style="thin">
        <color theme="4" tint="-0.499984740745262"/>
      </bottom>
      <diagonal/>
    </border>
    <border>
      <left/>
      <right style="medium">
        <color theme="4" tint="-0.499984740745262"/>
      </right>
      <top style="thin">
        <color rgb="FF002060"/>
      </top>
      <bottom style="thin">
        <color rgb="FF002060"/>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rgb="FF0B3040"/>
      </left>
      <right style="thin">
        <color rgb="FF0B3040"/>
      </right>
      <top style="thin">
        <color rgb="FF0B3040"/>
      </top>
      <bottom style="thin">
        <color rgb="FF0B3040"/>
      </bottom>
      <diagonal/>
    </border>
  </borders>
  <cellStyleXfs count="4">
    <xf numFmtId="0" fontId="0" fillId="0" borderId="0"/>
    <xf numFmtId="0" fontId="2" fillId="0" borderId="0" applyNumberFormat="0" applyFill="0" applyBorder="0" applyAlignment="0" applyProtection="0"/>
    <xf numFmtId="44" fontId="15" fillId="0" borderId="0" applyFont="0" applyFill="0" applyBorder="0" applyAlignment="0" applyProtection="0"/>
    <xf numFmtId="9" fontId="15" fillId="0" borderId="0" applyFont="0" applyFill="0" applyBorder="0" applyAlignment="0" applyProtection="0"/>
  </cellStyleXfs>
  <cellXfs count="192">
    <xf numFmtId="0" fontId="0" fillId="0" borderId="0" xfId="0"/>
    <xf numFmtId="0" fontId="1" fillId="0" borderId="0" xfId="0" applyFont="1" applyAlignment="1">
      <alignment horizontal="center" vertical="center" wrapText="1"/>
    </xf>
    <xf numFmtId="0" fontId="0" fillId="4" borderId="9" xfId="0" applyFill="1" applyBorder="1" applyAlignment="1">
      <alignment horizontal="left" vertical="center" wrapText="1"/>
    </xf>
    <xf numFmtId="0" fontId="2" fillId="0" borderId="0" xfId="1"/>
    <xf numFmtId="0" fontId="8" fillId="0" borderId="0" xfId="0" applyFont="1"/>
    <xf numFmtId="0" fontId="0" fillId="5" borderId="9" xfId="0" applyFill="1" applyBorder="1" applyAlignment="1">
      <alignment horizontal="left"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0" fillId="0" borderId="9" xfId="0" applyBorder="1" applyAlignment="1">
      <alignment vertical="center" wrapText="1"/>
    </xf>
    <xf numFmtId="0" fontId="0" fillId="4" borderId="9" xfId="0" applyFill="1" applyBorder="1" applyAlignment="1">
      <alignment vertical="center" wrapText="1"/>
    </xf>
    <xf numFmtId="0" fontId="13" fillId="0" borderId="0" xfId="0" applyFont="1"/>
    <xf numFmtId="14" fontId="0" fillId="0" borderId="0" xfId="0" applyNumberFormat="1"/>
    <xf numFmtId="0" fontId="0" fillId="0" borderId="0" xfId="0" applyAlignment="1">
      <alignment wrapText="1"/>
    </xf>
    <xf numFmtId="164" fontId="0" fillId="4" borderId="9" xfId="2" applyNumberFormat="1" applyFont="1" applyFill="1" applyBorder="1" applyAlignment="1">
      <alignment vertical="center" wrapText="1"/>
    </xf>
    <xf numFmtId="164" fontId="0" fillId="0" borderId="9" xfId="2" applyNumberFormat="1" applyFont="1" applyBorder="1" applyAlignment="1">
      <alignment vertical="center" wrapText="1"/>
    </xf>
    <xf numFmtId="164" fontId="0" fillId="0" borderId="0" xfId="2" applyNumberFormat="1" applyFont="1"/>
    <xf numFmtId="164" fontId="5" fillId="0" borderId="10" xfId="2" applyNumberFormat="1" applyFont="1" applyBorder="1" applyAlignment="1">
      <alignment horizontal="center" vertical="center" wrapText="1"/>
    </xf>
    <xf numFmtId="0" fontId="0" fillId="4" borderId="15" xfId="0" applyFill="1" applyBorder="1" applyAlignment="1">
      <alignment vertical="center" wrapText="1"/>
    </xf>
    <xf numFmtId="0" fontId="5" fillId="0" borderId="13" xfId="0" applyFont="1" applyBorder="1" applyAlignment="1">
      <alignment horizontal="center" vertical="center" wrapText="1"/>
    </xf>
    <xf numFmtId="0" fontId="0" fillId="4" borderId="9" xfId="0" applyFill="1" applyBorder="1" applyAlignment="1">
      <alignment horizontal="center" vertical="center" wrapText="1"/>
    </xf>
    <xf numFmtId="0" fontId="0" fillId="0" borderId="9" xfId="0" applyBorder="1" applyAlignment="1">
      <alignment horizontal="center" vertical="center" wrapText="1"/>
    </xf>
    <xf numFmtId="14" fontId="0" fillId="0" borderId="9" xfId="0" applyNumberFormat="1" applyBorder="1" applyAlignment="1">
      <alignment horizontal="center" vertical="center" wrapText="1"/>
    </xf>
    <xf numFmtId="0" fontId="0" fillId="0" borderId="12"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13" xfId="0" applyBorder="1" applyAlignment="1">
      <alignment vertical="center" wrapText="1"/>
    </xf>
    <xf numFmtId="0" fontId="0" fillId="0" borderId="9" xfId="0" applyBorder="1" applyAlignment="1">
      <alignment horizontal="left" vertical="center" wrapText="1"/>
    </xf>
    <xf numFmtId="0" fontId="0" fillId="0" borderId="10" xfId="0" applyBorder="1" applyAlignment="1">
      <alignment vertical="center" wrapText="1"/>
    </xf>
    <xf numFmtId="0" fontId="0" fillId="0" borderId="14" xfId="0" applyBorder="1" applyAlignment="1">
      <alignment horizontal="left" vertical="center" wrapText="1"/>
    </xf>
    <xf numFmtId="0" fontId="20" fillId="0" borderId="9" xfId="0" applyFont="1" applyBorder="1" applyAlignment="1">
      <alignment vertical="center" wrapText="1"/>
    </xf>
    <xf numFmtId="0" fontId="20" fillId="0" borderId="12" xfId="0" applyFont="1" applyBorder="1" applyAlignment="1">
      <alignment vertical="center" wrapText="1"/>
    </xf>
    <xf numFmtId="14" fontId="17" fillId="0" borderId="13" xfId="0" applyNumberFormat="1" applyFont="1" applyBorder="1" applyAlignment="1">
      <alignment horizontal="right" vertical="center" wrapText="1"/>
    </xf>
    <xf numFmtId="14" fontId="17" fillId="0" borderId="16" xfId="0" applyNumberFormat="1" applyFont="1" applyBorder="1" applyAlignment="1">
      <alignment horizontal="right" vertical="center" wrapText="1"/>
    </xf>
    <xf numFmtId="14" fontId="19" fillId="0" borderId="13" xfId="0" applyNumberFormat="1" applyFont="1" applyBorder="1" applyAlignment="1">
      <alignment horizontal="right" vertical="center" wrapText="1"/>
    </xf>
    <xf numFmtId="0" fontId="21" fillId="0" borderId="9" xfId="0" applyFont="1" applyBorder="1" applyAlignment="1">
      <alignment vertical="center" wrapText="1"/>
    </xf>
    <xf numFmtId="0" fontId="20" fillId="0" borderId="10" xfId="0" applyFont="1" applyBorder="1" applyAlignment="1">
      <alignment vertical="center" wrapText="1"/>
    </xf>
    <xf numFmtId="14" fontId="20" fillId="0" borderId="13" xfId="0" applyNumberFormat="1" applyFont="1" applyBorder="1" applyAlignment="1">
      <alignment horizontal="right" vertical="center" wrapText="1"/>
    </xf>
    <xf numFmtId="14" fontId="20" fillId="0" borderId="16" xfId="0" applyNumberFormat="1" applyFont="1" applyBorder="1" applyAlignment="1">
      <alignment horizontal="right" vertical="center" wrapText="1"/>
    </xf>
    <xf numFmtId="0" fontId="20" fillId="0" borderId="0" xfId="0" applyFont="1" applyAlignment="1">
      <alignment vertical="center" wrapText="1"/>
    </xf>
    <xf numFmtId="0" fontId="20" fillId="0" borderId="9"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vertical="center" wrapText="1"/>
    </xf>
    <xf numFmtId="0" fontId="20" fillId="0" borderId="13" xfId="0" applyFont="1" applyBorder="1" applyAlignment="1">
      <alignment vertical="center" wrapText="1"/>
    </xf>
    <xf numFmtId="0" fontId="0" fillId="0" borderId="0" xfId="0" applyAlignment="1">
      <alignment horizontal="left" vertical="center" wrapText="1"/>
    </xf>
    <xf numFmtId="0" fontId="1" fillId="8" borderId="14" xfId="0" applyFont="1" applyFill="1" applyBorder="1" applyAlignment="1">
      <alignment horizontal="center" vertical="center" wrapText="1"/>
    </xf>
    <xf numFmtId="0" fontId="20" fillId="0" borderId="15" xfId="0" applyFont="1" applyBorder="1" applyAlignment="1">
      <alignment vertical="center" wrapText="1"/>
    </xf>
    <xf numFmtId="14" fontId="20" fillId="0" borderId="18" xfId="0" applyNumberFormat="1" applyFont="1" applyBorder="1" applyAlignment="1">
      <alignment horizontal="right" vertical="center" wrapText="1"/>
    </xf>
    <xf numFmtId="14" fontId="20" fillId="0" borderId="19" xfId="0" applyNumberFormat="1" applyFont="1" applyBorder="1" applyAlignment="1">
      <alignment horizontal="right" vertical="center" wrapText="1"/>
    </xf>
    <xf numFmtId="9" fontId="0" fillId="0" borderId="9" xfId="0" applyNumberFormat="1" applyBorder="1" applyAlignment="1">
      <alignment horizontal="center" vertical="center" wrapText="1"/>
    </xf>
    <xf numFmtId="0" fontId="0" fillId="0" borderId="9" xfId="3" applyNumberFormat="1" applyFont="1" applyBorder="1" applyAlignment="1">
      <alignment horizontal="center" vertical="center" wrapText="1"/>
    </xf>
    <xf numFmtId="0" fontId="13" fillId="0" borderId="0" xfId="0" applyFont="1" applyAlignment="1">
      <alignment vertical="center"/>
    </xf>
    <xf numFmtId="14" fontId="0" fillId="0" borderId="9" xfId="0" applyNumberFormat="1" applyBorder="1" applyAlignment="1">
      <alignment horizontal="right" vertical="center" wrapText="1"/>
    </xf>
    <xf numFmtId="0" fontId="0" fillId="0" borderId="13" xfId="0" applyBorder="1" applyAlignment="1">
      <alignment horizontal="center" vertical="center" wrapText="1"/>
    </xf>
    <xf numFmtId="0" fontId="20" fillId="0" borderId="15" xfId="0" applyFont="1" applyBorder="1" applyAlignment="1">
      <alignment horizontal="center" vertical="center" wrapText="1"/>
    </xf>
    <xf numFmtId="0" fontId="20" fillId="0" borderId="9" xfId="0" applyFont="1" applyBorder="1" applyAlignment="1">
      <alignment horizontal="center" vertical="center" wrapText="1"/>
    </xf>
    <xf numFmtId="1" fontId="20" fillId="0" borderId="9" xfId="3" applyNumberFormat="1" applyFont="1" applyBorder="1" applyAlignment="1">
      <alignment horizontal="center" vertical="center" wrapText="1"/>
    </xf>
    <xf numFmtId="0" fontId="20" fillId="0" borderId="9" xfId="3" applyNumberFormat="1" applyFont="1" applyBorder="1" applyAlignment="1">
      <alignment horizontal="center" vertical="center" wrapText="1"/>
    </xf>
    <xf numFmtId="9" fontId="20" fillId="0" borderId="9" xfId="0" applyNumberFormat="1" applyFont="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vertical="center" wrapText="1"/>
    </xf>
    <xf numFmtId="0" fontId="0" fillId="0" borderId="17" xfId="0" applyBorder="1" applyAlignment="1">
      <alignment vertical="center" wrapText="1"/>
    </xf>
    <xf numFmtId="0" fontId="1" fillId="0" borderId="0" xfId="0" applyFont="1"/>
    <xf numFmtId="0" fontId="22" fillId="0" borderId="13" xfId="0" applyFont="1" applyBorder="1" applyAlignment="1">
      <alignment horizontal="center" vertical="center"/>
    </xf>
    <xf numFmtId="0" fontId="1" fillId="0" borderId="13" xfId="0" applyFont="1" applyBorder="1"/>
    <xf numFmtId="0" fontId="0" fillId="0" borderId="13" xfId="0" applyBorder="1"/>
    <xf numFmtId="0" fontId="22" fillId="0" borderId="13" xfId="0" applyFont="1" applyBorder="1" applyAlignment="1">
      <alignment horizontal="center" vertical="center" wrapText="1"/>
    </xf>
    <xf numFmtId="0" fontId="1" fillId="0" borderId="13" xfId="0" applyFont="1" applyBorder="1" applyAlignment="1">
      <alignment wrapText="1"/>
    </xf>
    <xf numFmtId="0" fontId="0" fillId="0" borderId="13" xfId="0" applyBorder="1" applyAlignment="1">
      <alignment wrapText="1"/>
    </xf>
    <xf numFmtId="0" fontId="0" fillId="0" borderId="10" xfId="0" applyBorder="1" applyAlignment="1">
      <alignment horizontal="center" vertical="center" wrapText="1"/>
    </xf>
    <xf numFmtId="9" fontId="0" fillId="0" borderId="10" xfId="0" applyNumberFormat="1" applyBorder="1" applyAlignment="1">
      <alignment horizontal="center" vertical="center" wrapText="1"/>
    </xf>
    <xf numFmtId="0" fontId="20" fillId="0" borderId="10" xfId="3" applyNumberFormat="1" applyFont="1" applyBorder="1" applyAlignment="1">
      <alignment horizontal="center" vertical="center" wrapText="1"/>
    </xf>
    <xf numFmtId="9" fontId="20" fillId="0" borderId="10"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24" xfId="0" applyBorder="1" applyAlignment="1">
      <alignment horizontal="left" vertical="center" wrapText="1"/>
    </xf>
    <xf numFmtId="0" fontId="23" fillId="9" borderId="9"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9" xfId="0" applyFont="1" applyFill="1" applyBorder="1" applyAlignment="1">
      <alignment horizontal="center" vertical="center" wrapText="1"/>
    </xf>
    <xf numFmtId="14" fontId="26" fillId="6" borderId="9" xfId="0" applyNumberFormat="1" applyFont="1" applyFill="1" applyBorder="1" applyAlignment="1">
      <alignment horizontal="center" vertical="center" wrapText="1"/>
    </xf>
    <xf numFmtId="0" fontId="26" fillId="7" borderId="9"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0" fillId="0" borderId="16" xfId="0" applyBorder="1" applyAlignment="1">
      <alignment horizontal="center" vertical="center" wrapText="1"/>
    </xf>
    <xf numFmtId="0" fontId="20" fillId="0" borderId="28" xfId="0" applyFont="1" applyBorder="1" applyAlignment="1">
      <alignment horizontal="center" vertical="center" wrapText="1"/>
    </xf>
    <xf numFmtId="1" fontId="20" fillId="0" borderId="10" xfId="3" applyNumberFormat="1" applyFont="1" applyBorder="1" applyAlignment="1">
      <alignment horizontal="center" vertical="center" wrapText="1"/>
    </xf>
    <xf numFmtId="0" fontId="1" fillId="8" borderId="29" xfId="0" applyFont="1" applyFill="1" applyBorder="1" applyAlignment="1">
      <alignment horizontal="center" vertical="center" wrapText="1"/>
    </xf>
    <xf numFmtId="0" fontId="20" fillId="0" borderId="23" xfId="0" applyFont="1" applyBorder="1" applyAlignment="1">
      <alignment vertical="center" wrapText="1"/>
    </xf>
    <xf numFmtId="0" fontId="20" fillId="0" borderId="10" xfId="3" applyNumberFormat="1" applyFont="1" applyBorder="1" applyAlignment="1" applyProtection="1">
      <alignment horizontal="center" vertical="center" wrapText="1"/>
    </xf>
    <xf numFmtId="0" fontId="26" fillId="6" borderId="14" xfId="0" applyFont="1" applyFill="1" applyBorder="1" applyAlignment="1">
      <alignment horizontal="center" vertical="center" wrapText="1"/>
    </xf>
    <xf numFmtId="14" fontId="26" fillId="6" borderId="14" xfId="0" applyNumberFormat="1" applyFont="1" applyFill="1" applyBorder="1" applyAlignment="1">
      <alignment horizontal="center" vertical="center" wrapText="1"/>
    </xf>
    <xf numFmtId="0" fontId="26" fillId="7" borderId="1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0" fillId="0" borderId="12" xfId="0" applyBorder="1" applyAlignment="1">
      <alignment horizontal="left" vertical="center" wrapText="1"/>
    </xf>
    <xf numFmtId="0" fontId="0" fillId="0" borderId="17" xfId="0" applyBorder="1" applyAlignment="1">
      <alignment horizontal="left" vertical="center" wrapText="1"/>
    </xf>
    <xf numFmtId="0" fontId="26" fillId="8" borderId="10" xfId="0" applyFont="1" applyFill="1" applyBorder="1" applyAlignment="1">
      <alignment horizontal="center" vertical="center" wrapText="1"/>
    </xf>
    <xf numFmtId="14" fontId="23" fillId="6" borderId="9" xfId="0" applyNumberFormat="1" applyFont="1" applyFill="1" applyBorder="1" applyAlignment="1">
      <alignment horizontal="center" vertical="center" wrapText="1"/>
    </xf>
    <xf numFmtId="14" fontId="16" fillId="0" borderId="13" xfId="0" applyNumberFormat="1" applyFont="1" applyBorder="1" applyAlignment="1">
      <alignment vertical="center" wrapText="1"/>
    </xf>
    <xf numFmtId="0" fontId="23" fillId="6" borderId="12"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0" fillId="0" borderId="15" xfId="0" applyBorder="1" applyAlignment="1">
      <alignment vertical="center" wrapText="1"/>
    </xf>
    <xf numFmtId="0" fontId="18" fillId="0" borderId="0" xfId="0" applyFont="1" applyAlignment="1">
      <alignment vertical="center" wrapText="1"/>
    </xf>
    <xf numFmtId="14" fontId="21" fillId="0" borderId="13" xfId="0" applyNumberFormat="1" applyFont="1" applyBorder="1" applyAlignment="1">
      <alignment vertical="center" wrapText="1"/>
    </xf>
    <xf numFmtId="1" fontId="20" fillId="0" borderId="9" xfId="0" applyNumberFormat="1" applyFont="1" applyBorder="1" applyAlignment="1">
      <alignment horizontal="center" vertical="center" wrapText="1"/>
    </xf>
    <xf numFmtId="9" fontId="24" fillId="10" borderId="26" xfId="3" applyFont="1" applyFill="1" applyBorder="1" applyAlignment="1" applyProtection="1">
      <alignment horizontal="center" vertical="center" wrapText="1"/>
    </xf>
    <xf numFmtId="0" fontId="24" fillId="10" borderId="27" xfId="0" applyFont="1" applyFill="1" applyBorder="1" applyAlignment="1">
      <alignment horizontal="center" vertical="center" wrapText="1"/>
    </xf>
    <xf numFmtId="9" fontId="24" fillId="10" borderId="25" xfId="3" applyFont="1" applyFill="1" applyBorder="1" applyAlignment="1" applyProtection="1">
      <alignment horizontal="center" vertical="center" wrapText="1"/>
    </xf>
    <xf numFmtId="0" fontId="24" fillId="10" borderId="1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13" fillId="7" borderId="9" xfId="0" applyFont="1" applyFill="1" applyBorder="1" applyAlignment="1">
      <alignment horizontal="center" vertical="center"/>
    </xf>
    <xf numFmtId="0" fontId="13" fillId="9" borderId="9" xfId="0" applyFont="1" applyFill="1" applyBorder="1" applyAlignment="1">
      <alignment horizontal="center" vertical="center"/>
    </xf>
    <xf numFmtId="0" fontId="13" fillId="8" borderId="9"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2" xfId="0" applyFont="1" applyFill="1" applyBorder="1" applyAlignment="1">
      <alignment horizontal="center" vertical="center"/>
    </xf>
    <xf numFmtId="0" fontId="25" fillId="11" borderId="30" xfId="0" applyFont="1" applyFill="1" applyBorder="1" applyAlignment="1">
      <alignment horizontal="center" vertical="center"/>
    </xf>
    <xf numFmtId="0" fontId="25" fillId="11" borderId="31" xfId="0" applyFont="1" applyFill="1" applyBorder="1" applyAlignment="1">
      <alignment horizontal="center" vertical="center"/>
    </xf>
    <xf numFmtId="0" fontId="25" fillId="11" borderId="32" xfId="0" applyFont="1" applyFill="1" applyBorder="1" applyAlignment="1">
      <alignment horizontal="center" vertical="center"/>
    </xf>
    <xf numFmtId="0" fontId="25" fillId="11" borderId="24"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3" fillId="6" borderId="13" xfId="0" applyFont="1" applyFill="1" applyBorder="1" applyAlignment="1">
      <alignment horizontal="center" vertical="center"/>
    </xf>
    <xf numFmtId="0" fontId="1" fillId="0" borderId="13" xfId="0" applyFont="1" applyBorder="1" applyAlignment="1">
      <alignment horizontal="left" vertical="center" wrapText="1"/>
    </xf>
    <xf numFmtId="0" fontId="0" fillId="0" borderId="13" xfId="0" applyBorder="1" applyAlignment="1">
      <alignment horizontal="left" vertical="center"/>
    </xf>
    <xf numFmtId="0" fontId="1" fillId="0" borderId="13" xfId="0" applyFont="1" applyBorder="1" applyAlignment="1">
      <alignment horizontal="left" vertical="center"/>
    </xf>
    <xf numFmtId="0" fontId="13" fillId="7" borderId="13" xfId="0" applyFont="1" applyFill="1" applyBorder="1" applyAlignment="1">
      <alignment horizontal="center" vertical="center"/>
    </xf>
    <xf numFmtId="0" fontId="0" fillId="0" borderId="13" xfId="0" applyBorder="1" applyAlignment="1">
      <alignment horizontal="left" vertical="center" wrapText="1"/>
    </xf>
    <xf numFmtId="0" fontId="13" fillId="8" borderId="13" xfId="0" applyFont="1" applyFill="1" applyBorder="1" applyAlignment="1">
      <alignment horizontal="center" vertical="center"/>
    </xf>
    <xf numFmtId="0" fontId="13" fillId="9" borderId="13" xfId="0" applyFont="1" applyFill="1" applyBorder="1" applyAlignment="1">
      <alignment horizontal="center" vertical="center"/>
    </xf>
    <xf numFmtId="0" fontId="7" fillId="3" borderId="4" xfId="0" applyFont="1" applyFill="1" applyBorder="1" applyAlignment="1">
      <alignment horizontal="center" wrapText="1"/>
    </xf>
    <xf numFmtId="0" fontId="7" fillId="3" borderId="0" xfId="0" applyFont="1" applyFill="1" applyAlignment="1">
      <alignment horizontal="center" wrapText="1"/>
    </xf>
    <xf numFmtId="0" fontId="7" fillId="3" borderId="5" xfId="0" applyFont="1" applyFill="1" applyBorder="1" applyAlignment="1">
      <alignment horizontal="center" wrapText="1"/>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7" fillId="3" borderId="6" xfId="0" applyFont="1" applyFill="1" applyBorder="1" applyAlignment="1">
      <alignment horizontal="center" wrapText="1"/>
    </xf>
    <xf numFmtId="0" fontId="7" fillId="3" borderId="7" xfId="0" applyFont="1" applyFill="1" applyBorder="1" applyAlignment="1">
      <alignment horizontal="center" wrapText="1"/>
    </xf>
    <xf numFmtId="0" fontId="7" fillId="3" borderId="8" xfId="0" applyFont="1" applyFill="1" applyBorder="1" applyAlignment="1">
      <alignment horizontal="center" wrapText="1"/>
    </xf>
    <xf numFmtId="0" fontId="7" fillId="3" borderId="4" xfId="0" applyFont="1" applyFill="1" applyBorder="1" applyAlignment="1">
      <alignment horizontal="center"/>
    </xf>
    <xf numFmtId="0" fontId="7" fillId="3" borderId="0" xfId="0" applyFont="1" applyFill="1" applyAlignment="1">
      <alignment horizontal="center"/>
    </xf>
    <xf numFmtId="0" fontId="7" fillId="3" borderId="5" xfId="0" applyFont="1" applyFill="1" applyBorder="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0" fillId="4" borderId="9" xfId="0" applyFill="1" applyBorder="1" applyAlignment="1">
      <alignment horizontal="center" wrapText="1"/>
    </xf>
    <xf numFmtId="0" fontId="4" fillId="2" borderId="2" xfId="0" applyFont="1" applyFill="1" applyBorder="1" applyAlignment="1">
      <alignment horizontal="center" vertical="center" wrapText="1"/>
    </xf>
    <xf numFmtId="0" fontId="5" fillId="0" borderId="9" xfId="0" applyFont="1" applyBorder="1" applyAlignment="1">
      <alignment horizontal="center" vertical="center"/>
    </xf>
    <xf numFmtId="0" fontId="9" fillId="2" borderId="9" xfId="0" applyFont="1" applyFill="1" applyBorder="1" applyAlignment="1">
      <alignment horizontal="left" vertical="center"/>
    </xf>
    <xf numFmtId="0" fontId="0" fillId="4" borderId="9" xfId="0" applyFill="1" applyBorder="1" applyAlignment="1">
      <alignment horizontal="left" vertical="center" wrapText="1"/>
    </xf>
    <xf numFmtId="0" fontId="0" fillId="5" borderId="9" xfId="0" applyFill="1" applyBorder="1" applyAlignment="1">
      <alignment horizontal="left" vertical="center" wrapText="1"/>
    </xf>
    <xf numFmtId="0" fontId="10" fillId="2" borderId="20" xfId="0" applyFont="1" applyFill="1" applyBorder="1" applyAlignment="1">
      <alignment horizontal="center" vertical="center" wrapText="1"/>
    </xf>
    <xf numFmtId="0" fontId="13" fillId="8" borderId="9" xfId="0" applyFont="1" applyFill="1" applyBorder="1" applyAlignment="1">
      <alignment horizontal="center" wrapText="1"/>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13" fillId="7" borderId="12" xfId="0" applyFont="1" applyFill="1" applyBorder="1" applyAlignment="1">
      <alignment horizontal="center" vertical="center"/>
    </xf>
    <xf numFmtId="0" fontId="13" fillId="9" borderId="10" xfId="0" applyFont="1" applyFill="1" applyBorder="1" applyAlignment="1">
      <alignment horizontal="center" vertical="center"/>
    </xf>
    <xf numFmtId="0" fontId="13" fillId="9" borderId="11" xfId="0" applyFont="1" applyFill="1" applyBorder="1" applyAlignment="1">
      <alignment horizontal="center" vertical="center"/>
    </xf>
    <xf numFmtId="0" fontId="13" fillId="9" borderId="12" xfId="0" applyFont="1" applyFill="1" applyBorder="1" applyAlignment="1">
      <alignment horizontal="center" vertical="center"/>
    </xf>
    <xf numFmtId="0" fontId="13" fillId="8" borderId="11" xfId="0" applyFont="1" applyFill="1" applyBorder="1" applyAlignment="1">
      <alignment horizontal="center" vertical="center" wrapText="1"/>
    </xf>
    <xf numFmtId="0" fontId="13" fillId="8" borderId="35" xfId="0" applyFont="1" applyFill="1" applyBorder="1" applyAlignment="1">
      <alignment horizontal="center" vertical="center" wrapText="1"/>
    </xf>
    <xf numFmtId="0" fontId="25" fillId="11" borderId="34" xfId="0" applyFont="1" applyFill="1" applyBorder="1" applyAlignment="1">
      <alignment horizontal="center" vertical="center"/>
    </xf>
    <xf numFmtId="0" fontId="25" fillId="11" borderId="33" xfId="0" applyFont="1" applyFill="1" applyBorder="1" applyAlignment="1">
      <alignment horizontal="center" vertical="center"/>
    </xf>
    <xf numFmtId="0" fontId="0" fillId="0" borderId="37" xfId="0" applyFont="1" applyBorder="1" applyAlignment="1">
      <alignment horizontal="left" vertical="center" wrapText="1"/>
    </xf>
    <xf numFmtId="0" fontId="15" fillId="0" borderId="24" xfId="0" applyFont="1" applyBorder="1" applyAlignment="1">
      <alignment horizontal="left" vertical="center" wrapText="1"/>
    </xf>
    <xf numFmtId="0" fontId="27" fillId="0" borderId="38" xfId="0" applyFont="1" applyBorder="1" applyAlignment="1">
      <alignment horizontal="left" vertical="center" wrapText="1"/>
    </xf>
    <xf numFmtId="0" fontId="27" fillId="12" borderId="38" xfId="0" applyFont="1" applyFill="1" applyBorder="1" applyAlignment="1">
      <alignment horizontal="left" vertical="center" wrapText="1"/>
    </xf>
    <xf numFmtId="0" fontId="0" fillId="0" borderId="13" xfId="0" applyFont="1" applyBorder="1" applyAlignment="1" applyProtection="1">
      <alignment horizontal="left" vertical="center" wrapText="1"/>
      <protection locked="0"/>
    </xf>
    <xf numFmtId="0" fontId="28" fillId="11" borderId="24" xfId="0" applyFont="1" applyFill="1" applyBorder="1" applyAlignment="1">
      <alignment horizontal="center" vertical="center"/>
    </xf>
    <xf numFmtId="9" fontId="1" fillId="10" borderId="25" xfId="3" applyFont="1" applyFill="1" applyBorder="1" applyAlignment="1" applyProtection="1">
      <alignment horizontal="center" vertical="center" wrapText="1"/>
      <protection locked="0"/>
    </xf>
    <xf numFmtId="0" fontId="1" fillId="10" borderId="18" xfId="0" applyFont="1" applyFill="1" applyBorder="1" applyAlignment="1" applyProtection="1">
      <alignment horizontal="center" vertical="center" wrapText="1"/>
      <protection locked="0"/>
    </xf>
    <xf numFmtId="0" fontId="0" fillId="0" borderId="13" xfId="0" quotePrefix="1"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0" xfId="0" applyFont="1"/>
    <xf numFmtId="9" fontId="0" fillId="0" borderId="21" xfId="3" applyFont="1" applyBorder="1" applyAlignment="1" applyProtection="1">
      <alignment horizontal="center" vertical="center" wrapText="1"/>
      <protection locked="0"/>
    </xf>
    <xf numFmtId="9" fontId="0" fillId="0" borderId="22" xfId="3" applyFont="1" applyBorder="1" applyAlignment="1" applyProtection="1">
      <alignment horizontal="center" vertical="center" wrapText="1"/>
      <protection locked="0"/>
    </xf>
    <xf numFmtId="9" fontId="0" fillId="0" borderId="0" xfId="3" applyFont="1" applyAlignment="1" applyProtection="1">
      <alignment horizontal="center" vertical="center" wrapText="1"/>
    </xf>
    <xf numFmtId="9" fontId="15" fillId="0" borderId="24" xfId="3" applyFont="1" applyBorder="1" applyAlignment="1" applyProtection="1">
      <alignment horizontal="center" vertical="center" wrapText="1"/>
    </xf>
    <xf numFmtId="9" fontId="27" fillId="0" borderId="38" xfId="3" applyFont="1" applyFill="1" applyBorder="1" applyAlignment="1" applyProtection="1">
      <alignment horizontal="center" vertical="center" wrapText="1"/>
    </xf>
    <xf numFmtId="9" fontId="27" fillId="12" borderId="38" xfId="3" applyFont="1" applyFill="1" applyBorder="1" applyAlignment="1" applyProtection="1">
      <alignment horizontal="center" vertical="center" wrapText="1"/>
    </xf>
    <xf numFmtId="9" fontId="0" fillId="0" borderId="0" xfId="3" applyFont="1" applyAlignment="1">
      <alignment horizontal="center" vertical="center" wrapText="1"/>
    </xf>
    <xf numFmtId="9" fontId="0" fillId="0" borderId="21" xfId="3" applyFont="1" applyBorder="1" applyAlignment="1" applyProtection="1">
      <alignment horizontal="center" vertical="center" wrapText="1"/>
    </xf>
    <xf numFmtId="9" fontId="20" fillId="0" borderId="21" xfId="3" applyFont="1" applyBorder="1" applyAlignment="1" applyProtection="1">
      <alignment horizontal="center" vertical="center" wrapText="1"/>
    </xf>
    <xf numFmtId="9" fontId="20" fillId="0" borderId="22" xfId="3" applyFont="1" applyBorder="1" applyAlignment="1" applyProtection="1">
      <alignment horizontal="center" vertical="center" wrapText="1"/>
    </xf>
    <xf numFmtId="0" fontId="0" fillId="0" borderId="32" xfId="0" applyBorder="1" applyAlignment="1">
      <alignment horizontal="center" vertical="center" wrapText="1"/>
    </xf>
    <xf numFmtId="9" fontId="0" fillId="0" borderId="32" xfId="0" applyNumberFormat="1" applyBorder="1" applyAlignment="1">
      <alignment horizontal="center" vertical="center" wrapText="1"/>
    </xf>
    <xf numFmtId="9" fontId="0" fillId="0" borderId="36" xfId="0" applyNumberFormat="1" applyFont="1" applyBorder="1" applyAlignment="1">
      <alignment horizontal="center" vertical="center" wrapText="1"/>
    </xf>
    <xf numFmtId="0" fontId="0" fillId="0" borderId="0" xfId="0" applyAlignment="1">
      <alignment horizontal="center" vertical="center"/>
    </xf>
  </cellXfs>
  <cellStyles count="4">
    <cellStyle name="Hipervínculo" xfId="1" builtinId="8"/>
    <cellStyle name="Moneda" xfId="2" builtinId="4"/>
    <cellStyle name="Normal" xfId="0" builtinId="0"/>
    <cellStyle name="Porcentaje" xfId="3" builtinId="5"/>
  </cellStyles>
  <dxfs count="137">
    <dxf>
      <alignment horizontal="center" vertical="center" textRotation="0" wrapText="1" indent="0" justifyLastLine="0" shrinkToFit="0" readingOrder="0"/>
      <border diagonalUp="0" diagonalDown="0" outline="0">
        <left style="medium">
          <color theme="4" tint="-0.499984740745262"/>
        </left>
        <right style="thin">
          <color theme="4" tint="-0.499984740745262"/>
        </right>
        <top style="thin">
          <color theme="4" tint="-0.499984740745262"/>
        </top>
        <bottom style="thin">
          <color theme="4" tint="-0.499984740745262"/>
        </bottom>
      </border>
      <protection locked="1" hidden="0"/>
    </dxf>
    <dxf>
      <font>
        <b val="0"/>
        <i val="0"/>
        <strike val="0"/>
        <condense val="0"/>
        <extend val="0"/>
        <outline val="0"/>
        <shadow val="0"/>
        <u val="none"/>
        <vertAlign val="baseline"/>
        <sz val="11"/>
        <color auto="1"/>
        <name val="Aptos Narrow"/>
        <family val="2"/>
        <scheme val="minor"/>
      </font>
      <numFmt numFmtId="13" formatCode="0%"/>
      <alignment horizontal="center" vertical="center" textRotation="0" wrapText="1" indent="0" justifyLastLine="0" shrinkToFit="0" readingOrder="0"/>
      <border diagonalUp="0" diagonalDown="0" outline="0">
        <left style="medium">
          <color theme="4" tint="-0.499984740745262"/>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1" hidden="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medium">
          <color theme="4" tint="-0.499984740745262"/>
        </left>
        <right style="thin">
          <color indexed="64"/>
        </right>
        <top style="thin">
          <color indexed="64"/>
        </top>
        <bottom style="thin">
          <color indexed="64"/>
        </bottom>
      </border>
      <protection locked="0" hidden="0"/>
    </dxf>
    <dxf>
      <font>
        <strike val="0"/>
        <outline val="0"/>
        <shadow val="0"/>
        <u val="none"/>
        <vertAlign val="baseline"/>
        <color theme="1"/>
        <name val="Aptos Narrow"/>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Aptos Narrow"/>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Aptos Narrow"/>
        <family val="2"/>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1" hidden="0"/>
    </dxf>
    <dxf>
      <font>
        <strike val="0"/>
        <outline val="0"/>
        <shadow val="0"/>
        <u val="none"/>
        <vertAlign val="baseline"/>
        <sz val="11"/>
        <color theme="1"/>
        <name val="Aptos Narrow"/>
        <family val="2"/>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1" hidden="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ptos Narrow"/>
        <family val="2"/>
        <scheme val="minor"/>
      </font>
      <numFmt numFmtId="13" formatCode="0%"/>
      <alignment horizontal="center" vertical="center" textRotation="0" wrapText="1" indent="0" justifyLastLine="0" shrinkToFit="0" readingOrder="0"/>
      <border diagonalUp="0" diagonalDown="0">
        <left style="thin">
          <color rgb="FF002060"/>
        </left>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numFmt numFmtId="13" formatCode="0%"/>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numFmt numFmtId="19" formatCode="d/mm/yyyy"/>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numFmt numFmtId="19" formatCode="d/mm/yyyy"/>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border outline="0">
        <right style="medium">
          <color theme="4" tint="-0.499984740745262"/>
        </right>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left/>
        <right/>
        <top style="thin">
          <color rgb="FF002060"/>
        </top>
        <bottom style="thin">
          <color rgb="FF002060"/>
        </bottom>
        <vertical/>
        <horizontal/>
      </border>
    </dxf>
    <dxf>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numFmt numFmtId="13" formatCode="0%"/>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center" vertical="center" textRotation="0" wrapText="1" indent="0" justifyLastLine="0" shrinkToFit="0" readingOrder="0"/>
      <border diagonalUp="0" diagonalDown="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rgb="FF002060"/>
        </left>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right style="thin">
          <color rgb="FF002060"/>
        </right>
        <top style="thin">
          <color rgb="FF002060"/>
        </top>
        <bottom style="thin">
          <color rgb="FF002060"/>
        </bottom>
        <vertical/>
        <horizontal/>
      </border>
    </dxf>
    <dxf>
      <numFmt numFmtId="19" formatCode="d/mm/yyyy"/>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numFmt numFmtId="19" formatCode="d/mm/yyyy"/>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top style="thin">
          <color rgb="FF002060"/>
        </top>
        <bottom style="thin">
          <color rgb="FF002060"/>
        </bottom>
        <vertical/>
        <horizontal/>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general" vertical="center" textRotation="0" wrapText="1" indent="0" justifyLastLine="0" shrinkToFit="0" readingOrder="0"/>
      <border diagonalUp="0" diagonalDown="0">
        <left/>
        <right style="thin">
          <color rgb="FF002060"/>
        </right>
        <top style="thin">
          <color rgb="FF002060"/>
        </top>
        <bottom style="thin">
          <color rgb="FF002060"/>
        </bottom>
        <vertical/>
        <horizontal/>
      </border>
    </dxf>
    <dxf>
      <border outline="0">
        <left style="thin">
          <color rgb="FF002060"/>
        </left>
      </border>
    </dxf>
    <dxf>
      <alignment horizontal="left"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3" formatCode="0%"/>
      <alignment horizontal="center" vertical="center" textRotation="0" wrapText="1" indent="0" justifyLastLine="0" shrinkToFit="0" readingOrder="0"/>
      <border diagonalUp="0" diagonalDown="0">
        <left style="thin">
          <color rgb="FF002060"/>
        </left>
        <right/>
        <top style="thin">
          <color rgb="FF002060"/>
        </top>
        <bottom style="thin">
          <color rgb="FF002060"/>
        </bottom>
        <vertical/>
        <horizontal/>
      </border>
      <protection locked="1" hidden="0"/>
    </dxf>
    <dxf>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numFmt numFmtId="13" formatCode="0%"/>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right style="thin">
          <color rgb="FF002060"/>
        </right>
        <top style="thin">
          <color rgb="FF002060"/>
        </top>
        <bottom style="thin">
          <color rgb="FF002060"/>
        </bottom>
        <vertical/>
        <horizontal/>
      </border>
      <protection locked="1" hidden="0"/>
    </dxf>
    <dxf>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font>
        <b val="0"/>
        <i val="0"/>
        <strike val="0"/>
        <condense val="0"/>
        <extend val="0"/>
        <outline val="0"/>
        <shadow val="0"/>
        <u val="none"/>
        <vertAlign val="baseline"/>
        <sz val="11"/>
        <color rgb="FF000000"/>
        <name val="Aptos Narrow"/>
        <family val="2"/>
        <scheme val="none"/>
      </font>
      <numFmt numFmtId="19" formatCode="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0000"/>
        <name val="Aptos Narrow"/>
        <family val="2"/>
        <scheme val="none"/>
      </font>
      <numFmt numFmtId="19" formatCode="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right style="thin">
          <color rgb="FF002060"/>
        </right>
        <top style="thin">
          <color rgb="FF002060"/>
        </top>
        <bottom style="thin">
          <color rgb="FF002060"/>
        </bottom>
        <vertical/>
        <horizontal/>
      </border>
      <protection locked="1" hidden="0"/>
    </dxf>
    <dxf>
      <border outline="0">
        <left style="thin">
          <color rgb="FF002060"/>
        </left>
        <right style="medium">
          <color theme="4" tint="-0.499984740745262"/>
        </right>
      </border>
    </dxf>
    <dxf>
      <alignment horizontal="left" vertical="center" textRotation="0" wrapText="1" indent="0" justifyLastLine="0" shrinkToFit="0" readingOrder="0"/>
      <protection locked="1" hidden="0"/>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alignment horizontal="left" vertical="center" textRotation="0" wrapText="1" indent="0"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protection locked="1" hidden="0"/>
    </dxf>
    <dxf>
      <alignment horizontal="left" vertical="center" textRotation="0" wrapText="1" indent="0"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vertical/>
        <horizontal/>
      </border>
      <protection locked="1" hidden="0"/>
    </dxf>
    <dxf>
      <alignment horizontal="left"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vertical/>
        <horizontal/>
      </border>
    </dxf>
    <dxf>
      <numFmt numFmtId="19" formatCode="d/mm/yyyy"/>
      <alignment horizontal="right"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numFmt numFmtId="19" formatCode="d/mm/yyyy"/>
      <alignment horizontal="right"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vertical/>
        <horizontal/>
      </border>
    </dxf>
    <dxf>
      <alignment horizontal="left" vertical="center" textRotation="0" wrapText="1" indent="0" justifyLastLine="0" shrinkToFit="0" readingOrder="0"/>
      <border diagonalUp="0" diagonalDown="0">
        <left style="thin">
          <color rgb="FF002060"/>
        </left>
        <right style="thin">
          <color rgb="FF002060"/>
        </right>
        <top style="thin">
          <color rgb="FF002060"/>
        </top>
        <bottom/>
        <vertical/>
        <horizontal/>
      </border>
    </dxf>
    <dxf>
      <alignment horizontal="left" vertical="center" textRotation="0" wrapText="1" indent="0" justifyLastLine="0" shrinkToFit="0" readingOrder="0"/>
      <border diagonalUp="0" diagonalDown="0">
        <left/>
        <right style="thin">
          <color rgb="FF002060"/>
        </right>
        <top style="thin">
          <color rgb="FF002060"/>
        </top>
        <bottom/>
        <vertical/>
        <horizontal/>
      </border>
    </dxf>
    <dxf>
      <border outline="0">
        <left style="thin">
          <color rgb="FF002060"/>
        </left>
        <right style="medium">
          <color theme="4" tint="-0.499984740745262"/>
        </right>
      </border>
    </dxf>
    <dxf>
      <alignment horizontal="left"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62ACA3A2-ED35-4F6F-A72A-530B81159D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DEC6881A-931E-4B02-BA18-46C4BE2760B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DDCC3D54-E9CD-4EA1-9F0F-B05D35B1448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886166" cy="750094"/>
    <xdr:pic>
      <xdr:nvPicPr>
        <xdr:cNvPr id="2" name="Imagen 1" descr="Logotipo entidad">
          <a:extLst>
            <a:ext uri="{FF2B5EF4-FFF2-40B4-BE49-F238E27FC236}">
              <a16:creationId xmlns:a16="http://schemas.microsoft.com/office/drawing/2014/main" id="{1EFDCFA3-FA75-45CC-91F3-712EC69EDD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886166" cy="7500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32498986-13E9-42FC-843B-4D06BA1C357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6ADA6A84-B55D-4F93-8009-8780769ED21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31C9B8DB-37BE-4541-93F8-38BF429BA9E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87B902-B6F5-458A-AA9F-0D796193C725}" name="ProcesosMisionales" displayName="ProcesosMisionales" ref="A3:AC25" totalsRowShown="0" headerRowDxfId="111" dataDxfId="110" tableBorderDxfId="109">
  <autoFilter ref="A3:AC25" xr:uid="{9387B902-B6F5-458A-AA9F-0D796193C725}"/>
  <tableColumns count="29">
    <tableColumn id="1" xr3:uid="{B1D8CA17-171B-4C9E-BDD1-5A3F8B290AFA}" name="Proceso" dataDxfId="108"/>
    <tableColumn id="2" xr3:uid="{EDBB6014-76B7-4E57-8F4B-3E8A387949EE}" name="No." dataDxfId="107"/>
    <tableColumn id="3" xr3:uid="{6DA8BECE-E792-4D10-A240-FF8E4D03BDAA}" name="Hito/Producto" dataDxfId="106"/>
    <tableColumn id="4" xr3:uid="{E84E36A0-9687-4A90-8007-934D0823D57E}" name="Actividades" dataDxfId="105"/>
    <tableColumn id="5" xr3:uid="{0733D896-7BA6-417A-98B0-A407D3EEC873}" name="Fecha inicio (DD/MM/AAAA)" dataDxfId="104"/>
    <tableColumn id="6" xr3:uid="{8FBB2F93-9254-437B-8070-5488DAABA166}" name="Fecha fin (DD/MM/AAAA)" dataDxfId="103"/>
    <tableColumn id="7" xr3:uid="{E8F6FAED-C5B5-428B-BD8F-03558E0341E0}" name="Responsable" dataDxfId="102"/>
    <tableColumn id="8" xr3:uid="{640269EA-AD29-4AED-A8DB-ACA7CAE7254C}" name="Objetivo Desarrollo Sostenible" dataDxfId="101"/>
    <tableColumn id="9" xr3:uid="{F8D8B1BD-C530-4385-B218-0EAEE18CEDBC}" name="Objetivo PDD" dataDxfId="100"/>
    <tableColumn id="10" xr3:uid="{692C2C84-E003-4B8F-9CCC-664152D8D530}" name="Programa PDD" dataDxfId="99"/>
    <tableColumn id="11" xr3:uid="{FD4F7656-F78B-42C5-A18F-828D06BDEC67}" name="Meta PDD" dataDxfId="98">
      <calculatedColumnFormula>+IF(J4="16.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humano.",IF(J4="17. Formación para el trabajo y acceso a oportunidades educativas.", "Ofrecer 20.000 cupos de formación posmedia en cursos cortos orientados a jóvenes con potencial.",IF(J4="18. Ciencia, tecnología e innovación- CTeI para desarrollar nuestro potencial y promover el de nuestros vecinos regionales.","Realizar 5 convocatorias de Ciencia tecnología e innovación para promover investigación de sectores priorizados.","Escoger Programa PDD")))</calculatedColumnFormula>
    </tableColumn>
    <tableColumn id="12" xr3:uid="{A89900D1-A64E-49D0-8A2B-34F3B41BCDBB}" name="Objetivo estratégico (PEI)" dataDxfId="97"/>
    <tableColumn id="13" xr3:uid="{ABD0A34A-8209-4539-A191-962A83D932F1}" name="Política MIPG relacionada" dataDxfId="96"/>
    <tableColumn id="14" xr3:uid="{BB0806C4-3AF0-4A3E-A942-C625B3A7CAAE}" name="Plan decreto 612 relacionado" dataDxfId="95"/>
    <tableColumn id="15" xr3:uid="{5334375A-C78B-4339-BD97-E00B5223EF17}" name="Código proyecto de inversión" dataDxfId="94"/>
    <tableColumn id="16" xr3:uid="{E9A9D269-BDC8-48E2-A0C5-AA79F451AA4B}" name="Meta Proyecto de inversión" dataDxfId="93"/>
    <tableColumn id="17" xr3:uid="{A7F297C3-A7ED-41E5-9A79-5ED328ABC456}" name="Nombre del indicador" dataDxfId="92"/>
    <tableColumn id="18" xr3:uid="{6F3FA66C-E0A6-4F11-B535-923DB6767C93}" name="Fórmula del Indicador" dataDxfId="91"/>
    <tableColumn id="19" xr3:uid="{03404FAA-4DA7-4E1A-AC4D-D3F5BC62B55D}" name="Unidad de medida" dataDxfId="90"/>
    <tableColumn id="20" xr3:uid="{A90C4387-8DFD-477F-A2DD-965935F7BCB2}" name="Meta vigencia" dataDxfId="89"/>
    <tableColumn id="21" xr3:uid="{93236AEE-BA18-446F-AAE3-F83564570A64}" name="Tipo de indicador" dataDxfId="88"/>
    <tableColumn id="22" xr3:uid="{E0120A11-90F7-42A6-939A-A1720DAD586C}" name="Periodicidad de la medición" dataDxfId="87"/>
    <tableColumn id="23" xr3:uid="{1407EAE7-25DD-4806-BC4F-DA65BA25DE66}" name="I trimestre" dataDxfId="86"/>
    <tableColumn id="24" xr3:uid="{CE601F34-FA72-415B-AEFC-AFD4D0A45952}" name="II trimestre" dataDxfId="85"/>
    <tableColumn id="25" xr3:uid="{085D689F-5414-424C-A91C-B4D4B1642A29}" name="III trimestre" dataDxfId="84"/>
    <tableColumn id="26" xr3:uid="{65CF3776-606F-4BB1-8AA3-1EF61276A536}" name="IV trimestre" dataDxfId="83"/>
    <tableColumn id="27" xr3:uid="{D7C0A922-3F27-43C1-8517-239F94CB497D}" name="% avance del hito I trimestre" dataDxfId="3" dataCellStyle="Porcentaje"/>
    <tableColumn id="28" xr3:uid="{ABC720D6-F354-4513-9A56-67BE35D1E30F}" name="Avance cualitativo I trimestre" dataDxfId="5"/>
    <tableColumn id="29" xr3:uid="{3B27A403-A55C-4013-A63A-FBDC807FDCD7}" name="Relación de evidencias I trimestre" dataDxfId="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4FE003-9588-4211-81B5-4D3B84A0A6A9}" name="NoAplica" displayName="NoAplica" ref="P1:P2" totalsRowShown="0">
  <autoFilter ref="P1:P2" xr:uid="{0A4FE003-9588-4211-81B5-4D3B84A0A6A9}"/>
  <tableColumns count="1">
    <tableColumn id="1" xr3:uid="{66E8C52D-677E-40C6-9B33-77D2AF2FE82A}" name="NoAplic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C63378-7656-4906-915E-0426AB0EC3A0}" name="ProcesosEstratégicos" displayName="ProcesosEstratégicos" ref="A3:AC20" totalsRowShown="0" headerRowDxfId="82" dataDxfId="81" tableBorderDxfId="80">
  <autoFilter ref="A3:AC20" xr:uid="{A1C63378-7656-4906-915E-0426AB0EC3A0}"/>
  <tableColumns count="29">
    <tableColumn id="1" xr3:uid="{4547EC5E-4F5D-417D-9CB6-BD4133DD7101}" name="Proceso" dataDxfId="79"/>
    <tableColumn id="2" xr3:uid="{15CAD0C0-011F-49C0-96F3-5FEE1B148D3F}" name="No." dataDxfId="78"/>
    <tableColumn id="3" xr3:uid="{471C5F7F-7F35-44B0-ADE0-B7D36E8FDAE1}" name="Hito/Producto" dataDxfId="77"/>
    <tableColumn id="4" xr3:uid="{3F98AAEF-EFF3-46FA-B4BF-A7836C7E5157}" name="Actividades" dataDxfId="76"/>
    <tableColumn id="5" xr3:uid="{EC64FD32-03E9-409B-B01D-19B1F5CE43EC}" name="Fecha inicio (DD/MM/AAAA)" dataDxfId="75"/>
    <tableColumn id="6" xr3:uid="{57533C72-B9A1-474B-AF1A-81EBB513344D}" name="Fecha fin (DD/MM/AAAA)" dataDxfId="74"/>
    <tableColumn id="7" xr3:uid="{A497B0DA-BC1D-4F2A-AC32-61626C107784}" name="Responsable" dataDxfId="73"/>
    <tableColumn id="8" xr3:uid="{A4632652-D234-45B7-9109-8316D7D8ABAE}" name="Objetivo Desarrollo Sostenible" dataDxfId="72"/>
    <tableColumn id="9" xr3:uid="{36EBF01E-5B80-46A7-BB5E-9C5582FD9EDA}" name="Objetivo PDD" dataDxfId="71"/>
    <tableColumn id="10" xr3:uid="{B6B9EDA5-86A5-4F24-A7B9-CC0ACFD35A2E}" name="Programa PDD" dataDxfId="70"/>
    <tableColumn id="11" xr3:uid="{860A6D5D-1815-4DB6-89E5-CF6679EB1DE2}" name="Meta PDD" dataDxfId="69"/>
    <tableColumn id="12" xr3:uid="{A2F55885-3B3F-43B7-849B-C7EDAD96953B}" name="Objetivo estratégico (PEI)" dataDxfId="68"/>
    <tableColumn id="13" xr3:uid="{95CEB9B6-59A7-497E-9BBB-7AF27F9864A8}" name="Política MIPG relacionada" dataDxfId="67"/>
    <tableColumn id="14" xr3:uid="{8625956B-FC1E-4AF5-B40E-99B4F336678E}" name="Plan decreto 612 relacionado" dataDxfId="66"/>
    <tableColumn id="15" xr3:uid="{77886C88-F3A2-4AA7-9E37-7F00EEAD830E}" name="Código proyecto de inversión" dataDxfId="65"/>
    <tableColumn id="16" xr3:uid="{662D290D-1A5B-4669-8E7E-E0C19FD5720F}" name="Meta Proyecto de inversión" dataDxfId="64"/>
    <tableColumn id="17" xr3:uid="{73AA330E-3056-4406-9EF1-C6E6384F22BE}" name="Nombre del indicador" dataDxfId="63"/>
    <tableColumn id="18" xr3:uid="{0440411F-F6C7-42DE-A241-C2B5D12F85EF}" name="Fórmula del Indicador" dataDxfId="62"/>
    <tableColumn id="19" xr3:uid="{0CC2FADC-F557-4666-BD5D-F16C57AA7042}" name="Unidad de medida" dataDxfId="61"/>
    <tableColumn id="20" xr3:uid="{9D3F9FD5-E1C3-4680-8B0C-27706A6CA071}" name="Meta vigencia" dataDxfId="60"/>
    <tableColumn id="21" xr3:uid="{CA3FC2A5-05CC-4570-8CA9-B1E4248B6FEB}" name="Tipo de indicador" dataDxfId="59"/>
    <tableColumn id="22" xr3:uid="{FAFB2F1F-5CE8-41D4-9C1F-0EDD85FEE1F5}" name="Periodicidad de la medición" dataDxfId="58"/>
    <tableColumn id="23" xr3:uid="{A2267BC2-9995-470F-82B6-BA96BD35E28D}" name="I trimestre" dataDxfId="57"/>
    <tableColumn id="24" xr3:uid="{10FC0F89-BDFD-4055-8D7D-01EDB963E316}" name="II trimestre" dataDxfId="56"/>
    <tableColumn id="25" xr3:uid="{8E0151A6-D39A-4D0E-B219-43482E49FBBC}" name="III trimestre" dataDxfId="55"/>
    <tableColumn id="26" xr3:uid="{2AEB9F5E-7DB3-421D-AAE6-8FA868734570}" name="IV trimestre" dataDxfId="54"/>
    <tableColumn id="27" xr3:uid="{5AC414AA-0676-4DBB-9DFF-3E0EF6BC864C}" name="% avance del hito I trimestre" dataDxfId="2" dataCellStyle="Porcentaje"/>
    <tableColumn id="28" xr3:uid="{D97AB774-62A7-4AA4-BE44-5425B98302AF}" name="Avance cualitativo I trimestre" dataDxfId="7"/>
    <tableColumn id="29" xr3:uid="{5F669A82-2079-4753-89F3-145210FE62D7}" name="Relación de evidencias I trimestr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B911B1-9E7C-4C3C-9036-448CAF041842}" name="ProcesosApoyo" displayName="ProcesosApoyo" ref="A3:AC17" totalsRowShown="0" headerRowDxfId="53" dataDxfId="52" tableBorderDxfId="51">
  <autoFilter ref="A3:AC17" xr:uid="{6BB911B1-9E7C-4C3C-9036-448CAF041842}"/>
  <tableColumns count="29">
    <tableColumn id="1" xr3:uid="{F2C37874-5B29-4914-BAE2-E0C0A6255198}" name="Proceso" dataDxfId="50"/>
    <tableColumn id="2" xr3:uid="{30C1B6B8-D263-4DE3-99CB-06AA692F00A1}" name="No." dataDxfId="49"/>
    <tableColumn id="3" xr3:uid="{41211127-6BBB-4402-BBCB-3088FF17FD2F}" name="Hito/Producto" dataDxfId="48"/>
    <tableColumn id="4" xr3:uid="{020C4969-264B-4056-B8C6-55F55680C78E}" name="Actividades" dataDxfId="47"/>
    <tableColumn id="5" xr3:uid="{A74C549D-2053-47BC-B1F3-E6682FF80997}" name="Fecha inicio (DD/MM/AAAA)" dataDxfId="46"/>
    <tableColumn id="6" xr3:uid="{74B8B2B9-3CA9-4E53-A40B-F4823BD85493}" name="Fecha fin (DD/MM/AAAA)" dataDxfId="45"/>
    <tableColumn id="7" xr3:uid="{855A184D-E714-4A66-A05C-4B23EF14E59D}" name="Responsable" dataDxfId="44"/>
    <tableColumn id="8" xr3:uid="{EA00D8A9-4319-4C87-AD20-A9DF8BF76CC7}" name="Objetivo Desarrollo Sostenible" dataDxfId="43"/>
    <tableColumn id="9" xr3:uid="{5DD5D5F7-2928-4FBC-A00B-3254F1321209}" name="Objetivo PDD" dataDxfId="42"/>
    <tableColumn id="10" xr3:uid="{814D9816-BA5B-4CF9-A67A-63B80DB7CD1E}" name="Programa PDD" dataDxfId="41"/>
    <tableColumn id="11" xr3:uid="{02C020FE-76CE-4AA9-B00B-C68282CD6696}" name="Meta PDD" dataDxfId="40"/>
    <tableColumn id="12" xr3:uid="{0938FE8F-7987-492F-A014-214CD536A4BA}" name="Objetivo estratégico (PEI)" dataDxfId="39"/>
    <tableColumn id="13" xr3:uid="{B074F685-AF92-4FD5-B99D-4591489F86C0}" name="Política MIPG relacionada" dataDxfId="38"/>
    <tableColumn id="14" xr3:uid="{8F40DC8A-532A-4AB6-994F-0410C40A712D}" name="Plan decreto 612 relacionado" dataDxfId="37"/>
    <tableColumn id="15" xr3:uid="{1CD7D76C-786E-4452-A7EA-61DD22B545E2}" name="Código proyecto de inversión" dataDxfId="36"/>
    <tableColumn id="16" xr3:uid="{276D1444-FCA6-4E4A-9806-9F66022513B4}" name="Meta Proyecto de inversión" dataDxfId="35"/>
    <tableColumn id="17" xr3:uid="{024526B0-8227-4639-BB94-09B71284735E}" name="Nombre del indicador" dataDxfId="34"/>
    <tableColumn id="18" xr3:uid="{55F410BE-1E3D-4C7D-88CD-E9023A0FF217}" name="Fórmula del Indicador" dataDxfId="33"/>
    <tableColumn id="19" xr3:uid="{200AC3E2-4AF6-4150-9A6C-0CF4A5026BBB}" name="Unidad de medida" dataDxfId="32"/>
    <tableColumn id="20" xr3:uid="{C3E2A621-46C4-48F5-9F9D-F7396D9EB2B2}" name="Meta vigencia" dataDxfId="31"/>
    <tableColumn id="21" xr3:uid="{93209CAE-04A1-4F53-852F-57688E6A5326}" name="Tipo de indicador" dataDxfId="30"/>
    <tableColumn id="22" xr3:uid="{FA46F752-1551-469C-8266-D2D2465D1D57}" name="Periodicidad de la medición" dataDxfId="29"/>
    <tableColumn id="23" xr3:uid="{D4FCD9A1-CDD5-4C0D-B4AF-EB73A77D277C}" name="I trimestre" dataDxfId="28"/>
    <tableColumn id="24" xr3:uid="{2F47038E-7EC7-4EE6-A7AF-F5C73A420D69}" name="II trimestre" dataDxfId="27"/>
    <tableColumn id="25" xr3:uid="{548FB9B9-6D20-416B-A300-C05A7D6BDFC7}" name="III trimestre" dataDxfId="26"/>
    <tableColumn id="26" xr3:uid="{F6C551C5-B130-477A-AB79-7ED25C325573}" name="IV trimestre" dataDxfId="25"/>
    <tableColumn id="27" xr3:uid="{2F475746-4262-4136-A371-AA6186649F2E}" name="% avance del hito I trimestre" dataDxfId="1" dataCellStyle="Porcentaje">
      <calculatedColumnFormula>36/36*100</calculatedColumnFormula>
    </tableColumn>
    <tableColumn id="28" xr3:uid="{5FA8B3E9-C512-4D67-9593-D7ADEEFAA215}" name="Avance cualitativo I trimestre" dataDxfId="24"/>
    <tableColumn id="29" xr3:uid="{0229E316-8394-4243-A322-1ADDCD4DE119}" name="Relación de evidencias I trimestre" dataDxfId="2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8A86EF8-C9FF-4CAF-AC3B-0EF80E98C113}" name="ProcesosEvaluación" displayName="ProcesosEvaluación" ref="A3:AC6" totalsRowShown="0" headerRowDxfId="136" dataDxfId="135" tableBorderDxfId="134">
  <autoFilter ref="A3:AC6" xr:uid="{08A86EF8-C9FF-4CAF-AC3B-0EF80E98C113}"/>
  <tableColumns count="29">
    <tableColumn id="1" xr3:uid="{88E3A805-E39A-4A03-BAB6-4C83790FE728}" name="Proceso" dataDxfId="133"/>
    <tableColumn id="2" xr3:uid="{B735D98A-3AD5-47C2-B3AB-5CB011DB70FA}" name="No." dataDxfId="132"/>
    <tableColumn id="3" xr3:uid="{31B77B97-97EB-4CDC-BE20-55BD5F9469DC}" name="Hito/Producto" dataDxfId="131"/>
    <tableColumn id="4" xr3:uid="{863123DE-6460-460A-BBB2-2270D153B5CB}" name="Actividades" dataDxfId="130"/>
    <tableColumn id="5" xr3:uid="{A6105123-4CB5-4CDA-8DE7-07D138FBBA21}" name="Fecha inicio (DD/MM/AAAA)" dataDxfId="129"/>
    <tableColumn id="6" xr3:uid="{8D2657B3-183C-45A1-BBC0-6683FDFD54A8}" name="Fecha fin (DD/MM/AAAA)" dataDxfId="128"/>
    <tableColumn id="7" xr3:uid="{D63E7078-5E03-4F4A-98C6-C4A8D0DC4C45}" name="Responsable" dataDxfId="127"/>
    <tableColumn id="8" xr3:uid="{A70DFFE7-D868-4E7B-9C3B-E5779633A65B}" name="Objetivo Desarrollo Sostenible" dataDxfId="126"/>
    <tableColumn id="9" xr3:uid="{CE8F8567-0F1D-4D62-A48D-7D73EE2272DF}" name="Objetivo PDD" dataDxfId="125"/>
    <tableColumn id="10" xr3:uid="{A4A151F6-01FA-40D6-A363-3FE24459616E}" name="Programa PDD" dataDxfId="124"/>
    <tableColumn id="11" xr3:uid="{31D14FA6-B170-4BDC-B155-A346EA14A295}" name="Meta PDD" dataDxfId="123"/>
    <tableColumn id="12" xr3:uid="{081D21D5-D810-4430-B45B-69320ACACD2E}" name="Objetivo estratégico (PEI)" dataDxfId="122"/>
    <tableColumn id="13" xr3:uid="{A7A20817-6A99-4FB0-B760-12B4BFF3C50A}" name="Política MIPG relacionada" dataDxfId="121"/>
    <tableColumn id="14" xr3:uid="{C34C4D88-098F-46D8-89C4-E06138F48EA7}" name="Plan decreto 612 relacionado" dataDxfId="120"/>
    <tableColumn id="15" xr3:uid="{D5AF0FA5-ACDE-418A-88FA-EC6726A3A8AC}" name="Código proyecto de inversión" dataDxfId="119"/>
    <tableColumn id="16" xr3:uid="{5238F955-311D-4D3B-9828-67047B1F1FD5}" name="Meta Proyecto de inversión" dataDxfId="118"/>
    <tableColumn id="17" xr3:uid="{5A067114-BC69-4C8D-A7A6-B3610CB121EE}" name="Nombre del indicador" dataDxfId="117"/>
    <tableColumn id="18" xr3:uid="{F4D1F6EB-88C6-4335-AE75-674B62BC8B6C}" name="Fórmula del Indicador" dataDxfId="116"/>
    <tableColumn id="19" xr3:uid="{B61D8273-B8F2-4FA2-81DB-7A46DB9CBFAA}" name="Unidad de medida" dataDxfId="115"/>
    <tableColumn id="20" xr3:uid="{6D896BD4-F690-4F23-BEC3-4407A1601C2B}" name="Meta vigencia"/>
    <tableColumn id="21" xr3:uid="{EDE000B7-C4D8-4494-A675-2BBFC66AFEC0}" name="Tipo de indicador" dataDxfId="114"/>
    <tableColumn id="22" xr3:uid="{08979A03-D4D2-411E-A2D0-646625E7477B}" name="Periodicidad de la medición"/>
    <tableColumn id="23" xr3:uid="{D3DE0B0B-D373-4A1D-BA04-EA0D09C8208A}" name="I trimestre"/>
    <tableColumn id="24" xr3:uid="{7A99CB78-AFB5-4CC9-A9F1-BBC876465EE5}" name="II trimestre"/>
    <tableColumn id="25" xr3:uid="{3C18B7B9-5A0D-40EF-ACD9-F8AD440DE751}" name="III trimestre"/>
    <tableColumn id="26" xr3:uid="{FAA9483D-977C-4357-B476-3DD6E5DAE2D0}" name="IV trimestre"/>
    <tableColumn id="27" xr3:uid="{065A3313-7FCF-444F-BCED-612FCCB8E312}" name="% avance del hito I trimestre" dataDxfId="0"/>
    <tableColumn id="28" xr3:uid="{02418E93-6D81-425D-BCCC-BEC3FF7F34DF}" name="Avance cualitativo I trimestre" dataDxfId="113"/>
    <tableColumn id="29" xr3:uid="{846BA638-3BFD-4955-9865-E7D576EBAC4A}" name="Relación de evidencias I trimestre" dataDxfId="11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B84DEED-B675-4BC9-BC22-78793BBF0D16}" name="PROYECTO7913" displayName="PROYECTO7913" ref="K1:K2" totalsRowShown="0" headerRowDxfId="22" dataDxfId="21">
  <autoFilter ref="K1:K2" xr:uid="{8B84DEED-B675-4BC9-BC22-78793BBF0D16}"/>
  <tableColumns count="1">
    <tableColumn id="1" xr3:uid="{C0F75744-C7E2-4D39-B734-DA160A5D4105}" name="PROYECTO7913" dataDxfId="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2194323-5153-4697-9DFD-214CA8032A85}" name="PROYECTO8122" displayName="PROYECTO8122" ref="L1:L6" totalsRowShown="0" headerRowDxfId="19" dataDxfId="18">
  <autoFilter ref="L1:L6" xr:uid="{42194323-5153-4697-9DFD-214CA8032A85}"/>
  <tableColumns count="1">
    <tableColumn id="1" xr3:uid="{4BDE53A3-EF7D-47C3-B6F4-E7DCB28405A2}" name="PROYECTO8122" dataDxfId="1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DDBA47C-EE10-4CCD-B29F-5AD30300EBC8}" name="PROYECTO8138" displayName="PROYECTO8138" ref="M1:M3" totalsRowShown="0" headerRowDxfId="16" dataDxfId="15">
  <autoFilter ref="M1:M3" xr:uid="{6DDBA47C-EE10-4CCD-B29F-5AD30300EBC8}"/>
  <tableColumns count="1">
    <tableColumn id="1" xr3:uid="{D2D0FC87-F0CB-46FD-85A3-012417DF85A1}" name="PROYECTO8138" dataDxfId="1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F48DC83-32A0-48DF-8247-CBEC2C301F4E}" name="PROYECTO8041" displayName="PROYECTO8041" ref="N1:N7" totalsRowShown="0" headerRowDxfId="13" dataDxfId="12">
  <autoFilter ref="N1:N7" xr:uid="{8F48DC83-32A0-48DF-8247-CBEC2C301F4E}"/>
  <tableColumns count="1">
    <tableColumn id="1" xr3:uid="{3F9C1A0F-6CF7-497E-B722-ECC97C00D3D8}" name="PROYECTO8041" dataDxfId="1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3CC3A9-C02F-457E-8C94-6631C5FD9F82}" name="PROYECTO8029" displayName="PROYECTO8029" ref="O1:O12" totalsRowShown="0" headerRowDxfId="10" dataDxfId="9">
  <autoFilter ref="O1:O12" xr:uid="{4E3CC3A9-C02F-457E-8C94-6631C5FD9F82}"/>
  <tableColumns count="1">
    <tableColumn id="1" xr3:uid="{17EACCFF-72DF-4B56-A291-71654877D462}" name="PROYECTO8029" dataDxfId="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28FB-CB6D-4D00-8A3B-FCEB50F87E3C}">
  <dimension ref="A1:O27"/>
  <sheetViews>
    <sheetView workbookViewId="0">
      <selection activeCell="A25" sqref="A25:O25"/>
    </sheetView>
  </sheetViews>
  <sheetFormatPr baseColWidth="10" defaultColWidth="11.42578125" defaultRowHeight="15" x14ac:dyDescent="0.25"/>
  <cols>
    <col min="1" max="1" width="14.42578125" customWidth="1"/>
  </cols>
  <sheetData>
    <row r="1" spans="1:15" ht="87" customHeight="1" x14ac:dyDescent="0.25">
      <c r="A1" s="124" t="s">
        <v>0</v>
      </c>
      <c r="B1" s="125"/>
      <c r="C1" s="125"/>
      <c r="D1" s="125"/>
      <c r="E1" s="125"/>
      <c r="F1" s="125"/>
      <c r="G1" s="125"/>
      <c r="H1" s="125"/>
      <c r="I1" s="125"/>
      <c r="J1" s="125"/>
      <c r="K1" s="125"/>
      <c r="L1" s="125"/>
      <c r="M1" s="125"/>
      <c r="N1" s="125"/>
      <c r="O1" s="126"/>
    </row>
    <row r="2" spans="1:15" ht="21" x14ac:dyDescent="0.25">
      <c r="A2" s="127" t="s">
        <v>1</v>
      </c>
      <c r="B2" s="127"/>
      <c r="C2" s="127"/>
      <c r="D2" s="127"/>
      <c r="E2" s="127"/>
      <c r="F2" s="127"/>
      <c r="G2" s="127"/>
      <c r="H2" s="127"/>
      <c r="I2" s="127"/>
      <c r="J2" s="127"/>
      <c r="K2" s="127"/>
      <c r="L2" s="127"/>
      <c r="M2" s="127"/>
      <c r="N2" s="127"/>
      <c r="O2" s="127"/>
    </row>
    <row r="3" spans="1:15" x14ac:dyDescent="0.25">
      <c r="A3" s="129" t="s">
        <v>2</v>
      </c>
      <c r="B3" s="129"/>
      <c r="C3" s="129"/>
      <c r="D3" s="129"/>
      <c r="E3" s="129"/>
      <c r="F3" s="129"/>
      <c r="G3" s="129"/>
      <c r="H3" s="129"/>
      <c r="I3" s="129"/>
      <c r="J3" s="129"/>
      <c r="K3" s="129"/>
      <c r="L3" s="129"/>
      <c r="M3" s="129"/>
      <c r="N3" s="129"/>
      <c r="O3" s="129"/>
    </row>
    <row r="4" spans="1:15" x14ac:dyDescent="0.25">
      <c r="A4" s="129" t="s">
        <v>3</v>
      </c>
      <c r="B4" s="129"/>
      <c r="C4" s="129"/>
      <c r="D4" s="129"/>
      <c r="E4" s="129"/>
      <c r="F4" s="129"/>
      <c r="G4" s="129"/>
      <c r="H4" s="129"/>
      <c r="I4" s="129"/>
      <c r="J4" s="129"/>
      <c r="K4" s="129"/>
      <c r="L4" s="129"/>
      <c r="M4" s="129"/>
      <c r="N4" s="129"/>
      <c r="O4" s="129"/>
    </row>
    <row r="5" spans="1:15" x14ac:dyDescent="0.25">
      <c r="A5" s="129" t="s">
        <v>4</v>
      </c>
      <c r="B5" s="129"/>
      <c r="C5" s="129"/>
      <c r="D5" s="129"/>
      <c r="E5" s="129"/>
      <c r="F5" s="129"/>
      <c r="G5" s="129"/>
      <c r="H5" s="129"/>
      <c r="I5" s="129"/>
      <c r="J5" s="129"/>
      <c r="K5" s="129"/>
      <c r="L5" s="129"/>
      <c r="M5" s="129"/>
      <c r="N5" s="129"/>
      <c r="O5" s="129"/>
    </row>
    <row r="6" spans="1:15" x14ac:dyDescent="0.25">
      <c r="A6" s="130" t="s">
        <v>5</v>
      </c>
      <c r="B6" s="130"/>
      <c r="C6" s="130"/>
      <c r="D6" s="130"/>
      <c r="E6" s="130"/>
      <c r="F6" s="130"/>
      <c r="G6" s="130"/>
      <c r="H6" s="130"/>
      <c r="I6" s="130"/>
      <c r="J6" s="130"/>
      <c r="K6" s="130"/>
      <c r="L6" s="130"/>
      <c r="M6" s="130"/>
      <c r="N6" s="130"/>
      <c r="O6" s="130"/>
    </row>
    <row r="7" spans="1:15" x14ac:dyDescent="0.25">
      <c r="A7" s="130" t="s">
        <v>6</v>
      </c>
      <c r="B7" s="130"/>
      <c r="C7" s="130"/>
      <c r="D7" s="130"/>
      <c r="E7" s="130"/>
      <c r="F7" s="130"/>
      <c r="G7" s="130"/>
      <c r="H7" s="130"/>
      <c r="I7" s="130"/>
      <c r="J7" s="130"/>
      <c r="K7" s="130"/>
      <c r="L7" s="130"/>
      <c r="M7" s="130"/>
      <c r="N7" s="130"/>
      <c r="O7" s="130"/>
    </row>
    <row r="8" spans="1:15" x14ac:dyDescent="0.25">
      <c r="A8" s="129" t="s">
        <v>7</v>
      </c>
      <c r="B8" s="129"/>
      <c r="C8" s="129"/>
      <c r="D8" s="129"/>
      <c r="E8" s="129"/>
      <c r="F8" s="129"/>
      <c r="G8" s="129"/>
      <c r="H8" s="129"/>
      <c r="I8" s="129"/>
      <c r="J8" s="129"/>
      <c r="K8" s="129"/>
      <c r="L8" s="129"/>
      <c r="M8" s="129"/>
      <c r="N8" s="129"/>
      <c r="O8" s="129"/>
    </row>
    <row r="9" spans="1:15" ht="21" x14ac:dyDescent="0.25">
      <c r="A9" s="131" t="s">
        <v>8</v>
      </c>
      <c r="B9" s="131"/>
      <c r="C9" s="131"/>
      <c r="D9" s="131"/>
      <c r="E9" s="131"/>
      <c r="F9" s="131"/>
      <c r="G9" s="131"/>
      <c r="H9" s="131"/>
      <c r="I9" s="131"/>
      <c r="J9" s="131"/>
      <c r="K9" s="131"/>
      <c r="L9" s="131"/>
      <c r="M9" s="131"/>
      <c r="N9" s="131"/>
      <c r="O9" s="131"/>
    </row>
    <row r="10" spans="1:15" s="12" customFormat="1" x14ac:dyDescent="0.25">
      <c r="A10" s="128" t="s">
        <v>9</v>
      </c>
      <c r="B10" s="128"/>
      <c r="C10" s="128"/>
      <c r="D10" s="128"/>
      <c r="E10" s="128"/>
      <c r="F10" s="128"/>
      <c r="G10" s="128"/>
      <c r="H10" s="128"/>
      <c r="I10" s="128"/>
      <c r="J10" s="128"/>
      <c r="K10" s="128"/>
      <c r="L10" s="128"/>
      <c r="M10" s="128"/>
      <c r="N10" s="128"/>
      <c r="O10" s="128"/>
    </row>
    <row r="11" spans="1:15" s="12" customFormat="1" ht="30.75" customHeight="1" x14ac:dyDescent="0.25">
      <c r="A11" s="132" t="s">
        <v>10</v>
      </c>
      <c r="B11" s="132"/>
      <c r="C11" s="132"/>
      <c r="D11" s="132"/>
      <c r="E11" s="132"/>
      <c r="F11" s="132"/>
      <c r="G11" s="132"/>
      <c r="H11" s="132"/>
      <c r="I11" s="132"/>
      <c r="J11" s="132"/>
      <c r="K11" s="132"/>
      <c r="L11" s="132"/>
      <c r="M11" s="132"/>
      <c r="N11" s="132"/>
      <c r="O11" s="132"/>
    </row>
    <row r="12" spans="1:15" s="12" customFormat="1" x14ac:dyDescent="0.25">
      <c r="A12" s="128" t="s">
        <v>11</v>
      </c>
      <c r="B12" s="128"/>
      <c r="C12" s="128"/>
      <c r="D12" s="128"/>
      <c r="E12" s="128"/>
      <c r="F12" s="128"/>
      <c r="G12" s="128"/>
      <c r="H12" s="128"/>
      <c r="I12" s="128"/>
      <c r="J12" s="128"/>
      <c r="K12" s="128"/>
      <c r="L12" s="128"/>
      <c r="M12" s="128"/>
      <c r="N12" s="128"/>
      <c r="O12" s="128"/>
    </row>
    <row r="13" spans="1:15" s="12" customFormat="1" x14ac:dyDescent="0.25">
      <c r="A13" s="128" t="s">
        <v>12</v>
      </c>
      <c r="B13" s="128"/>
      <c r="C13" s="128"/>
      <c r="D13" s="128"/>
      <c r="E13" s="128"/>
      <c r="F13" s="128"/>
      <c r="G13" s="128"/>
      <c r="H13" s="128"/>
      <c r="I13" s="128"/>
      <c r="J13" s="128"/>
      <c r="K13" s="128"/>
      <c r="L13" s="128"/>
      <c r="M13" s="128"/>
      <c r="N13" s="128"/>
      <c r="O13" s="128"/>
    </row>
    <row r="14" spans="1:15" s="12" customFormat="1" x14ac:dyDescent="0.25">
      <c r="A14" s="128" t="s">
        <v>13</v>
      </c>
      <c r="B14" s="128"/>
      <c r="C14" s="128"/>
      <c r="D14" s="128"/>
      <c r="E14" s="128"/>
      <c r="F14" s="128"/>
      <c r="G14" s="128"/>
      <c r="H14" s="128"/>
      <c r="I14" s="128"/>
      <c r="J14" s="128"/>
      <c r="K14" s="128"/>
      <c r="L14" s="128"/>
      <c r="M14" s="128"/>
      <c r="N14" s="128"/>
      <c r="O14" s="128"/>
    </row>
    <row r="15" spans="1:15" s="12" customFormat="1" ht="28.5" customHeight="1" x14ac:dyDescent="0.25">
      <c r="A15" s="128" t="s">
        <v>14</v>
      </c>
      <c r="B15" s="128"/>
      <c r="C15" s="128"/>
      <c r="D15" s="128"/>
      <c r="E15" s="128"/>
      <c r="F15" s="128"/>
      <c r="G15" s="128"/>
      <c r="H15" s="128"/>
      <c r="I15" s="128"/>
      <c r="J15" s="128"/>
      <c r="K15" s="128"/>
      <c r="L15" s="128"/>
      <c r="M15" s="128"/>
      <c r="N15" s="128"/>
      <c r="O15" s="128"/>
    </row>
    <row r="16" spans="1:15" s="12" customFormat="1" ht="30" customHeight="1" x14ac:dyDescent="0.25">
      <c r="A16" s="128" t="s">
        <v>15</v>
      </c>
      <c r="B16" s="128"/>
      <c r="C16" s="128"/>
      <c r="D16" s="128"/>
      <c r="E16" s="128"/>
      <c r="F16" s="128"/>
      <c r="G16" s="128"/>
      <c r="H16" s="128"/>
      <c r="I16" s="128"/>
      <c r="J16" s="128"/>
      <c r="K16" s="128"/>
      <c r="L16" s="128"/>
      <c r="M16" s="128"/>
      <c r="N16" s="128"/>
      <c r="O16" s="128"/>
    </row>
    <row r="17" spans="1:15" s="12" customFormat="1" x14ac:dyDescent="0.25">
      <c r="A17" s="128" t="s">
        <v>16</v>
      </c>
      <c r="B17" s="128"/>
      <c r="C17" s="128"/>
      <c r="D17" s="128"/>
      <c r="E17" s="128"/>
      <c r="F17" s="128"/>
      <c r="G17" s="128"/>
      <c r="H17" s="128"/>
      <c r="I17" s="128"/>
      <c r="J17" s="128"/>
      <c r="K17" s="128"/>
      <c r="L17" s="128"/>
      <c r="M17" s="128"/>
      <c r="N17" s="128"/>
      <c r="O17" s="128"/>
    </row>
    <row r="18" spans="1:15" s="12" customFormat="1" x14ac:dyDescent="0.25">
      <c r="A18" s="128" t="s">
        <v>17</v>
      </c>
      <c r="B18" s="128"/>
      <c r="C18" s="128"/>
      <c r="D18" s="128"/>
      <c r="E18" s="128"/>
      <c r="F18" s="128"/>
      <c r="G18" s="128"/>
      <c r="H18" s="128"/>
      <c r="I18" s="128"/>
      <c r="J18" s="128"/>
      <c r="K18" s="128"/>
      <c r="L18" s="128"/>
      <c r="M18" s="128"/>
      <c r="N18" s="128"/>
      <c r="O18" s="128"/>
    </row>
    <row r="19" spans="1:15" ht="21" x14ac:dyDescent="0.25">
      <c r="A19" s="134" t="s">
        <v>18</v>
      </c>
      <c r="B19" s="134"/>
      <c r="C19" s="134"/>
      <c r="D19" s="134"/>
      <c r="E19" s="134"/>
      <c r="F19" s="134"/>
      <c r="G19" s="134"/>
      <c r="H19" s="134"/>
      <c r="I19" s="134"/>
      <c r="J19" s="134"/>
      <c r="K19" s="134"/>
      <c r="L19" s="134"/>
      <c r="M19" s="134"/>
      <c r="N19" s="134"/>
      <c r="O19" s="134"/>
    </row>
    <row r="20" spans="1:15" s="12" customFormat="1" ht="47.25" customHeight="1" x14ac:dyDescent="0.25">
      <c r="A20" s="128" t="s">
        <v>19</v>
      </c>
      <c r="B20" s="128"/>
      <c r="C20" s="128"/>
      <c r="D20" s="128"/>
      <c r="E20" s="128"/>
      <c r="F20" s="128"/>
      <c r="G20" s="128"/>
      <c r="H20" s="128"/>
      <c r="I20" s="128"/>
      <c r="J20" s="128"/>
      <c r="K20" s="128"/>
      <c r="L20" s="128"/>
      <c r="M20" s="128"/>
      <c r="N20" s="128"/>
      <c r="O20" s="128"/>
    </row>
    <row r="21" spans="1:15" s="12" customFormat="1" x14ac:dyDescent="0.25">
      <c r="A21" s="128" t="s">
        <v>20</v>
      </c>
      <c r="B21" s="128"/>
      <c r="C21" s="128"/>
      <c r="D21" s="128"/>
      <c r="E21" s="128"/>
      <c r="F21" s="128"/>
      <c r="G21" s="128"/>
      <c r="H21" s="128"/>
      <c r="I21" s="128"/>
      <c r="J21" s="128"/>
      <c r="K21" s="128"/>
      <c r="L21" s="128"/>
      <c r="M21" s="128"/>
      <c r="N21" s="128"/>
      <c r="O21" s="128"/>
    </row>
    <row r="22" spans="1:15" s="12" customFormat="1" ht="35.25" customHeight="1" x14ac:dyDescent="0.25">
      <c r="A22" s="128" t="s">
        <v>21</v>
      </c>
      <c r="B22" s="128"/>
      <c r="C22" s="128"/>
      <c r="D22" s="128"/>
      <c r="E22" s="128"/>
      <c r="F22" s="128"/>
      <c r="G22" s="128"/>
      <c r="H22" s="128"/>
      <c r="I22" s="128"/>
      <c r="J22" s="128"/>
      <c r="K22" s="128"/>
      <c r="L22" s="128"/>
      <c r="M22" s="128"/>
      <c r="N22" s="128"/>
      <c r="O22" s="128"/>
    </row>
    <row r="23" spans="1:15" s="12" customFormat="1" x14ac:dyDescent="0.25">
      <c r="A23" s="132" t="s">
        <v>22</v>
      </c>
      <c r="B23" s="132"/>
      <c r="C23" s="132"/>
      <c r="D23" s="132"/>
      <c r="E23" s="132"/>
      <c r="F23" s="132"/>
      <c r="G23" s="132"/>
      <c r="H23" s="132"/>
      <c r="I23" s="132"/>
      <c r="J23" s="132"/>
      <c r="K23" s="132"/>
      <c r="L23" s="132"/>
      <c r="M23" s="132"/>
      <c r="N23" s="132"/>
      <c r="O23" s="132"/>
    </row>
    <row r="24" spans="1:15" s="12" customFormat="1" ht="64.5" customHeight="1" x14ac:dyDescent="0.25">
      <c r="A24" s="128" t="s">
        <v>23</v>
      </c>
      <c r="B24" s="128"/>
      <c r="C24" s="128"/>
      <c r="D24" s="128"/>
      <c r="E24" s="128"/>
      <c r="F24" s="128"/>
      <c r="G24" s="128"/>
      <c r="H24" s="128"/>
      <c r="I24" s="128"/>
      <c r="J24" s="128"/>
      <c r="K24" s="128"/>
      <c r="L24" s="128"/>
      <c r="M24" s="128"/>
      <c r="N24" s="128"/>
      <c r="O24" s="128"/>
    </row>
    <row r="25" spans="1:15" s="12" customFormat="1" ht="34.5" customHeight="1" x14ac:dyDescent="0.25">
      <c r="A25" s="128" t="s">
        <v>24</v>
      </c>
      <c r="B25" s="128"/>
      <c r="C25" s="128"/>
      <c r="D25" s="128"/>
      <c r="E25" s="128"/>
      <c r="F25" s="128"/>
      <c r="G25" s="128"/>
      <c r="H25" s="128"/>
      <c r="I25" s="128"/>
      <c r="J25" s="128"/>
      <c r="K25" s="128"/>
      <c r="L25" s="128"/>
      <c r="M25" s="128"/>
      <c r="N25" s="128"/>
      <c r="O25" s="128"/>
    </row>
    <row r="26" spans="1:15" ht="21" x14ac:dyDescent="0.25">
      <c r="A26" s="133" t="s">
        <v>25</v>
      </c>
      <c r="B26" s="133"/>
      <c r="C26" s="133"/>
      <c r="D26" s="133"/>
      <c r="E26" s="133"/>
      <c r="F26" s="133"/>
      <c r="G26" s="133"/>
      <c r="H26" s="133"/>
      <c r="I26" s="133"/>
      <c r="J26" s="133"/>
      <c r="K26" s="133"/>
      <c r="L26" s="133"/>
      <c r="M26" s="133"/>
      <c r="N26" s="133"/>
      <c r="O26" s="133"/>
    </row>
    <row r="27" spans="1:15" s="12" customFormat="1" ht="30.75" customHeight="1" x14ac:dyDescent="0.25">
      <c r="A27" s="128" t="s">
        <v>26</v>
      </c>
      <c r="B27" s="128"/>
      <c r="C27" s="128"/>
      <c r="D27" s="128"/>
      <c r="E27" s="128"/>
      <c r="F27" s="128"/>
      <c r="G27" s="128"/>
      <c r="H27" s="128"/>
      <c r="I27" s="128"/>
      <c r="J27" s="128"/>
      <c r="K27" s="128"/>
      <c r="L27" s="128"/>
      <c r="M27" s="128"/>
      <c r="N27" s="128"/>
      <c r="O27" s="128"/>
    </row>
  </sheetData>
  <mergeCells count="27">
    <mergeCell ref="A27:O27"/>
    <mergeCell ref="A26:O26"/>
    <mergeCell ref="A15:O15"/>
    <mergeCell ref="A16:O16"/>
    <mergeCell ref="A17:O17"/>
    <mergeCell ref="A18:O18"/>
    <mergeCell ref="A19:O19"/>
    <mergeCell ref="A20:O20"/>
    <mergeCell ref="A21:O21"/>
    <mergeCell ref="A22:O22"/>
    <mergeCell ref="A23:O23"/>
    <mergeCell ref="A24:O24"/>
    <mergeCell ref="A25:O25"/>
    <mergeCell ref="A1:O1"/>
    <mergeCell ref="A2:O2"/>
    <mergeCell ref="A14:O14"/>
    <mergeCell ref="A3:O3"/>
    <mergeCell ref="A4:O4"/>
    <mergeCell ref="A5:O5"/>
    <mergeCell ref="A6:O6"/>
    <mergeCell ref="A7:O7"/>
    <mergeCell ref="A8:O8"/>
    <mergeCell ref="A9:O9"/>
    <mergeCell ref="A10:O10"/>
    <mergeCell ref="A11:O11"/>
    <mergeCell ref="A12:O12"/>
    <mergeCell ref="A13:O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B9E7-D5DE-4411-ACD0-717DB9E573E7}">
  <dimension ref="A1:O11"/>
  <sheetViews>
    <sheetView tabSelected="1" view="pageBreakPreview" zoomScaleNormal="85" zoomScaleSheetLayoutView="100" workbookViewId="0">
      <selection activeCell="A7" sqref="A7:O7"/>
    </sheetView>
  </sheetViews>
  <sheetFormatPr baseColWidth="10" defaultColWidth="11.42578125" defaultRowHeight="15" x14ac:dyDescent="0.25"/>
  <sheetData>
    <row r="1" spans="1:15" ht="84" customHeight="1" x14ac:dyDescent="0.25">
      <c r="A1" s="124" t="s">
        <v>27</v>
      </c>
      <c r="B1" s="125"/>
      <c r="C1" s="125"/>
      <c r="D1" s="125"/>
      <c r="E1" s="125"/>
      <c r="F1" s="125"/>
      <c r="G1" s="125"/>
      <c r="H1" s="125"/>
      <c r="I1" s="125"/>
      <c r="J1" s="125"/>
      <c r="K1" s="125"/>
      <c r="L1" s="125"/>
      <c r="M1" s="125"/>
      <c r="N1" s="125"/>
      <c r="O1" s="126"/>
    </row>
    <row r="2" spans="1:15" ht="24" x14ac:dyDescent="0.4">
      <c r="A2" s="138" t="s">
        <v>28</v>
      </c>
      <c r="B2" s="139"/>
      <c r="C2" s="139"/>
      <c r="D2" s="139"/>
      <c r="E2" s="139"/>
      <c r="F2" s="139"/>
      <c r="G2" s="139"/>
      <c r="H2" s="139"/>
      <c r="I2" s="139"/>
      <c r="J2" s="139"/>
      <c r="K2" s="139"/>
      <c r="L2" s="139"/>
      <c r="M2" s="139"/>
      <c r="N2" s="139"/>
      <c r="O2" s="140"/>
    </row>
    <row r="3" spans="1:15" ht="18.75" x14ac:dyDescent="0.3">
      <c r="A3" s="144" t="s">
        <v>29</v>
      </c>
      <c r="B3" s="145"/>
      <c r="C3" s="145"/>
      <c r="D3" s="145"/>
      <c r="E3" s="145"/>
      <c r="F3" s="145"/>
      <c r="G3" s="145"/>
      <c r="H3" s="145"/>
      <c r="I3" s="145"/>
      <c r="J3" s="145"/>
      <c r="K3" s="145"/>
      <c r="L3" s="145"/>
      <c r="M3" s="145"/>
      <c r="N3" s="145"/>
      <c r="O3" s="146"/>
    </row>
    <row r="4" spans="1:15" ht="24" x14ac:dyDescent="0.4">
      <c r="A4" s="138" t="s">
        <v>30</v>
      </c>
      <c r="B4" s="139"/>
      <c r="C4" s="139"/>
      <c r="D4" s="139"/>
      <c r="E4" s="139"/>
      <c r="F4" s="139"/>
      <c r="G4" s="139"/>
      <c r="H4" s="139"/>
      <c r="I4" s="139"/>
      <c r="J4" s="139"/>
      <c r="K4" s="139"/>
      <c r="L4" s="139"/>
      <c r="M4" s="139"/>
      <c r="N4" s="139"/>
      <c r="O4" s="140"/>
    </row>
    <row r="5" spans="1:15" ht="54.75" customHeight="1" x14ac:dyDescent="0.3">
      <c r="A5" s="135" t="s">
        <v>31</v>
      </c>
      <c r="B5" s="136"/>
      <c r="C5" s="136"/>
      <c r="D5" s="136"/>
      <c r="E5" s="136"/>
      <c r="F5" s="136"/>
      <c r="G5" s="136"/>
      <c r="H5" s="136"/>
      <c r="I5" s="136"/>
      <c r="J5" s="136"/>
      <c r="K5" s="136"/>
      <c r="L5" s="136"/>
      <c r="M5" s="136"/>
      <c r="N5" s="136"/>
      <c r="O5" s="137"/>
    </row>
    <row r="6" spans="1:15" ht="24" x14ac:dyDescent="0.4">
      <c r="A6" s="138" t="s">
        <v>32</v>
      </c>
      <c r="B6" s="139"/>
      <c r="C6" s="139"/>
      <c r="D6" s="139"/>
      <c r="E6" s="139"/>
      <c r="F6" s="139"/>
      <c r="G6" s="139"/>
      <c r="H6" s="139"/>
      <c r="I6" s="139"/>
      <c r="J6" s="139"/>
      <c r="K6" s="139"/>
      <c r="L6" s="139"/>
      <c r="M6" s="139"/>
      <c r="N6" s="139"/>
      <c r="O6" s="140"/>
    </row>
    <row r="7" spans="1:15" ht="58.5" customHeight="1" x14ac:dyDescent="0.3">
      <c r="A7" s="135" t="s">
        <v>33</v>
      </c>
      <c r="B7" s="136"/>
      <c r="C7" s="136"/>
      <c r="D7" s="136"/>
      <c r="E7" s="136"/>
      <c r="F7" s="136"/>
      <c r="G7" s="136"/>
      <c r="H7" s="136"/>
      <c r="I7" s="136"/>
      <c r="J7" s="136"/>
      <c r="K7" s="136"/>
      <c r="L7" s="136"/>
      <c r="M7" s="136"/>
      <c r="N7" s="136"/>
      <c r="O7" s="137"/>
    </row>
    <row r="8" spans="1:15" ht="24" x14ac:dyDescent="0.4">
      <c r="A8" s="138" t="s">
        <v>34</v>
      </c>
      <c r="B8" s="139"/>
      <c r="C8" s="139"/>
      <c r="D8" s="139"/>
      <c r="E8" s="139"/>
      <c r="F8" s="139"/>
      <c r="G8" s="139"/>
      <c r="H8" s="139"/>
      <c r="I8" s="139"/>
      <c r="J8" s="139"/>
      <c r="K8" s="139"/>
      <c r="L8" s="139"/>
      <c r="M8" s="139"/>
      <c r="N8" s="139"/>
      <c r="O8" s="140"/>
    </row>
    <row r="9" spans="1:15" ht="152.25" customHeight="1" x14ac:dyDescent="0.3">
      <c r="A9" s="135" t="s">
        <v>35</v>
      </c>
      <c r="B9" s="136"/>
      <c r="C9" s="136"/>
      <c r="D9" s="136"/>
      <c r="E9" s="136"/>
      <c r="F9" s="136"/>
      <c r="G9" s="136"/>
      <c r="H9" s="136"/>
      <c r="I9" s="136"/>
      <c r="J9" s="136"/>
      <c r="K9" s="136"/>
      <c r="L9" s="136"/>
      <c r="M9" s="136"/>
      <c r="N9" s="136"/>
      <c r="O9" s="137"/>
    </row>
    <row r="10" spans="1:15" ht="24" x14ac:dyDescent="0.4">
      <c r="A10" s="138" t="s">
        <v>36</v>
      </c>
      <c r="B10" s="139"/>
      <c r="C10" s="139"/>
      <c r="D10" s="139"/>
      <c r="E10" s="139"/>
      <c r="F10" s="139"/>
      <c r="G10" s="139"/>
      <c r="H10" s="139"/>
      <c r="I10" s="139"/>
      <c r="J10" s="139"/>
      <c r="K10" s="139"/>
      <c r="L10" s="139"/>
      <c r="M10" s="139"/>
      <c r="N10" s="139"/>
      <c r="O10" s="140"/>
    </row>
    <row r="11" spans="1:15" ht="332.25" customHeight="1" thickBot="1" x14ac:dyDescent="0.35">
      <c r="A11" s="141" t="s">
        <v>37</v>
      </c>
      <c r="B11" s="142"/>
      <c r="C11" s="142"/>
      <c r="D11" s="142"/>
      <c r="E11" s="142"/>
      <c r="F11" s="142"/>
      <c r="G11" s="142"/>
      <c r="H11" s="142"/>
      <c r="I11" s="142"/>
      <c r="J11" s="142"/>
      <c r="K11" s="142"/>
      <c r="L11" s="142"/>
      <c r="M11" s="142"/>
      <c r="N11" s="142"/>
      <c r="O11" s="143"/>
    </row>
  </sheetData>
  <sheetProtection algorithmName="SHA-512" hashValue="AfJwGD7stjdqnbifiGmpTx6ZJtG0IawCJm6YESKUEvIydkHZSjLEJ0wlRTlKLA/XDprYAg3iBHASdNX3VudqzA==" saltValue="taCu8tH166Njof6gush/Qg==" spinCount="100000" sheet="1" objects="1" scenarios="1" autoFilter="0"/>
  <mergeCells count="11">
    <mergeCell ref="A6:O6"/>
    <mergeCell ref="A1:O1"/>
    <mergeCell ref="A2:O2"/>
    <mergeCell ref="A3:O3"/>
    <mergeCell ref="A4:O4"/>
    <mergeCell ref="A5:O5"/>
    <mergeCell ref="A7:O7"/>
    <mergeCell ref="A8:O8"/>
    <mergeCell ref="A9:O9"/>
    <mergeCell ref="A10:O10"/>
    <mergeCell ref="A11:O11"/>
  </mergeCells>
  <pageMargins left="0.7" right="0.7" top="0.75" bottom="0.75" header="0.3" footer="0.3"/>
  <pageSetup scale="5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7B28A-7096-495B-A2F6-D2EFC9C80356}">
  <dimension ref="A1:F16"/>
  <sheetViews>
    <sheetView view="pageBreakPreview" zoomScale="85" zoomScaleNormal="100" zoomScaleSheetLayoutView="85" workbookViewId="0">
      <selection activeCell="C8" sqref="C8"/>
    </sheetView>
  </sheetViews>
  <sheetFormatPr baseColWidth="10" defaultColWidth="11.42578125" defaultRowHeight="15" x14ac:dyDescent="0.25"/>
  <cols>
    <col min="2" max="2" width="36.7109375" customWidth="1"/>
    <col min="3" max="3" width="77.42578125" customWidth="1"/>
    <col min="4" max="4" width="19.42578125" style="15" customWidth="1"/>
    <col min="5" max="5" width="19.28515625" customWidth="1"/>
    <col min="6" max="6" width="22.140625" customWidth="1"/>
  </cols>
  <sheetData>
    <row r="1" spans="1:6" ht="85.5" customHeight="1" x14ac:dyDescent="0.25">
      <c r="A1" s="124" t="s">
        <v>38</v>
      </c>
      <c r="B1" s="150"/>
      <c r="C1" s="150"/>
      <c r="D1" s="150"/>
      <c r="E1" s="150"/>
      <c r="F1" s="150"/>
    </row>
    <row r="2" spans="1:6" ht="24" x14ac:dyDescent="0.4">
      <c r="A2" s="147" t="s">
        <v>39</v>
      </c>
      <c r="B2" s="147"/>
      <c r="C2" s="147"/>
      <c r="D2" s="147"/>
      <c r="E2" s="147"/>
      <c r="F2" s="147"/>
    </row>
    <row r="3" spans="1:6" ht="18.75" x14ac:dyDescent="0.25">
      <c r="A3" s="151" t="s">
        <v>40</v>
      </c>
      <c r="B3" s="151"/>
      <c r="C3" s="6" t="s">
        <v>41</v>
      </c>
      <c r="D3" s="151" t="s">
        <v>42</v>
      </c>
      <c r="E3" s="151"/>
      <c r="F3" s="151"/>
    </row>
    <row r="4" spans="1:6" ht="57.75" customHeight="1" x14ac:dyDescent="0.25">
      <c r="A4" s="152" t="s">
        <v>43</v>
      </c>
      <c r="B4" s="152"/>
      <c r="C4" s="2" t="s">
        <v>44</v>
      </c>
      <c r="D4" s="153" t="s">
        <v>45</v>
      </c>
      <c r="E4" s="153"/>
      <c r="F4" s="153"/>
    </row>
    <row r="5" spans="1:6" ht="36" customHeight="1" x14ac:dyDescent="0.25">
      <c r="A5" s="152"/>
      <c r="B5" s="152"/>
      <c r="C5" s="5" t="s">
        <v>46</v>
      </c>
      <c r="D5" s="154" t="s">
        <v>47</v>
      </c>
      <c r="E5" s="154"/>
      <c r="F5" s="154"/>
    </row>
    <row r="6" spans="1:6" ht="39.75" customHeight="1" x14ac:dyDescent="0.25">
      <c r="A6" s="152"/>
      <c r="B6" s="152"/>
      <c r="C6" s="2" t="s">
        <v>48</v>
      </c>
      <c r="D6" s="153" t="s">
        <v>49</v>
      </c>
      <c r="E6" s="153"/>
      <c r="F6" s="153"/>
    </row>
    <row r="7" spans="1:6" s="1" customFormat="1" ht="24" x14ac:dyDescent="0.4">
      <c r="A7" s="147" t="s">
        <v>50</v>
      </c>
      <c r="B7" s="147"/>
      <c r="C7" s="147"/>
      <c r="D7" s="147"/>
      <c r="E7" s="148"/>
      <c r="F7" s="148"/>
    </row>
    <row r="8" spans="1:6" s="4" customFormat="1" ht="37.5" x14ac:dyDescent="0.3">
      <c r="A8" s="7" t="s">
        <v>51</v>
      </c>
      <c r="B8" s="7" t="s">
        <v>52</v>
      </c>
      <c r="C8" s="7" t="s">
        <v>53</v>
      </c>
      <c r="D8" s="16" t="s">
        <v>54</v>
      </c>
      <c r="E8" s="18" t="s">
        <v>55</v>
      </c>
    </row>
    <row r="9" spans="1:6" ht="45" x14ac:dyDescent="0.25">
      <c r="A9" s="19">
        <v>7913</v>
      </c>
      <c r="B9" s="9" t="s">
        <v>56</v>
      </c>
      <c r="C9" s="9" t="s">
        <v>57</v>
      </c>
      <c r="D9" s="13">
        <v>244109891000</v>
      </c>
      <c r="E9" s="17" t="s">
        <v>58</v>
      </c>
    </row>
    <row r="10" spans="1:6" ht="165" x14ac:dyDescent="0.25">
      <c r="A10" s="20">
        <v>8122</v>
      </c>
      <c r="B10" s="8" t="s">
        <v>59</v>
      </c>
      <c r="C10" s="8" t="s">
        <v>60</v>
      </c>
      <c r="D10" s="14">
        <v>311976677000</v>
      </c>
      <c r="E10" s="8" t="s">
        <v>58</v>
      </c>
    </row>
    <row r="11" spans="1:6" ht="90" x14ac:dyDescent="0.25">
      <c r="A11" s="19">
        <v>8138</v>
      </c>
      <c r="B11" s="9" t="s">
        <v>61</v>
      </c>
      <c r="C11" s="9" t="s">
        <v>62</v>
      </c>
      <c r="D11" s="13">
        <v>9500000000</v>
      </c>
      <c r="E11" s="9" t="s">
        <v>58</v>
      </c>
    </row>
    <row r="12" spans="1:6" ht="159" customHeight="1" x14ac:dyDescent="0.25">
      <c r="A12" s="20">
        <v>8041</v>
      </c>
      <c r="B12" s="8" t="s">
        <v>63</v>
      </c>
      <c r="C12" s="8" t="s">
        <v>64</v>
      </c>
      <c r="D12" s="14">
        <v>168908000000</v>
      </c>
      <c r="E12" s="8" t="s">
        <v>65</v>
      </c>
    </row>
    <row r="13" spans="1:6" ht="318.75" customHeight="1" x14ac:dyDescent="0.25">
      <c r="A13" s="19">
        <v>8029</v>
      </c>
      <c r="B13" s="9" t="s">
        <v>66</v>
      </c>
      <c r="C13" s="9" t="s">
        <v>67</v>
      </c>
      <c r="D13" s="13">
        <v>19943054000</v>
      </c>
      <c r="E13" s="9" t="s">
        <v>68</v>
      </c>
    </row>
    <row r="14" spans="1:6" ht="24" x14ac:dyDescent="0.4">
      <c r="A14" s="147" t="s">
        <v>69</v>
      </c>
      <c r="B14" s="147"/>
      <c r="C14" s="147"/>
      <c r="D14" s="147"/>
      <c r="E14" s="147"/>
      <c r="F14" s="147"/>
    </row>
    <row r="15" spans="1:6" ht="35.25" customHeight="1" x14ac:dyDescent="0.25">
      <c r="A15" s="149" t="s">
        <v>70</v>
      </c>
      <c r="B15" s="149"/>
      <c r="C15" s="149"/>
      <c r="D15" s="149"/>
      <c r="E15" s="149"/>
      <c r="F15" s="149"/>
    </row>
    <row r="16" spans="1:6" x14ac:dyDescent="0.25">
      <c r="A16" s="3"/>
    </row>
  </sheetData>
  <sheetProtection algorithmName="SHA-512" hashValue="jWP/mLF6apC1sOpnZZd2xkVjhXRkqa54gIuF7sp7bxSiiAm6o6zuVuMNd/o04Xotjzg1gKO0GNtFC1dFm2Im/A==" saltValue="kDqDZtSJARLzUlJMkkrs8w==" spinCount="100000" sheet="1" objects="1" scenarios="1" autoFilter="0"/>
  <mergeCells count="11">
    <mergeCell ref="A7:F7"/>
    <mergeCell ref="A14:F14"/>
    <mergeCell ref="A15:F15"/>
    <mergeCell ref="A1:F1"/>
    <mergeCell ref="A2:F2"/>
    <mergeCell ref="D3:F3"/>
    <mergeCell ref="A3:B3"/>
    <mergeCell ref="A4:B6"/>
    <mergeCell ref="D4:F4"/>
    <mergeCell ref="D5:F5"/>
    <mergeCell ref="D6:F6"/>
  </mergeCells>
  <pageMargins left="0.7" right="0.7" top="0.75" bottom="0.75" header="0.3" footer="0.3"/>
  <pageSetup scale="48" orientation="portrait" horizontalDpi="1200" verticalDpi="1200" r:id="rId1"/>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14F9-6B2E-45E7-92C0-3967E6DFF488}">
  <sheetPr>
    <pageSetUpPr fitToPage="1"/>
  </sheetPr>
  <dimension ref="A1:AX25"/>
  <sheetViews>
    <sheetView view="pageBreakPreview" zoomScale="70" zoomScaleNormal="100" zoomScaleSheetLayoutView="70" workbookViewId="0">
      <selection activeCell="A2" sqref="A2:G2"/>
    </sheetView>
  </sheetViews>
  <sheetFormatPr baseColWidth="10" defaultColWidth="11.42578125" defaultRowHeight="15" x14ac:dyDescent="0.25"/>
  <cols>
    <col min="1" max="1" width="19.140625" customWidth="1"/>
    <col min="2" max="2" width="6.28515625" customWidth="1"/>
    <col min="3" max="3" width="34.42578125" style="12" customWidth="1"/>
    <col min="4" max="4" width="41.42578125" customWidth="1"/>
    <col min="5" max="5" width="28" customWidth="1"/>
    <col min="6" max="6" width="25.42578125" customWidth="1"/>
    <col min="7" max="7" width="21.140625" customWidth="1"/>
    <col min="8" max="8" width="29.85546875" customWidth="1"/>
    <col min="9" max="9" width="17.140625" customWidth="1"/>
    <col min="10" max="10" width="24.140625" customWidth="1"/>
    <col min="11" max="11" width="22.28515625" customWidth="1"/>
    <col min="12" max="12" width="25.7109375" customWidth="1"/>
    <col min="13" max="13" width="25.85546875" customWidth="1"/>
    <col min="14" max="15" width="28.42578125" customWidth="1"/>
    <col min="16" max="16" width="26.85546875" customWidth="1"/>
    <col min="17" max="17" width="27.85546875" customWidth="1"/>
    <col min="18" max="18" width="22.140625" customWidth="1"/>
    <col min="19" max="19" width="18.7109375" customWidth="1"/>
    <col min="20" max="20" width="15.42578125" customWidth="1"/>
    <col min="21" max="21" width="17.85546875" customWidth="1"/>
    <col min="22" max="22" width="27.28515625" customWidth="1"/>
    <col min="23" max="23" width="12.42578125" customWidth="1"/>
    <col min="24" max="24" width="13" customWidth="1"/>
    <col min="25" max="25" width="13.42578125" customWidth="1"/>
    <col min="26" max="26" width="13.7109375" customWidth="1"/>
    <col min="27" max="27" width="15.85546875" style="180" customWidth="1"/>
    <col min="28" max="28" width="68.85546875" style="177" customWidth="1"/>
    <col min="29" max="29" width="90.42578125" style="177" customWidth="1"/>
  </cols>
  <sheetData>
    <row r="1" spans="1:29" ht="94.5" customHeight="1" x14ac:dyDescent="0.25">
      <c r="A1" s="155" t="s">
        <v>71</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72" t="s">
        <v>72</v>
      </c>
      <c r="AB1" s="172"/>
      <c r="AC1" s="172"/>
    </row>
    <row r="2" spans="1:29" s="10" customFormat="1" ht="45" customHeight="1" x14ac:dyDescent="0.35">
      <c r="A2" s="117" t="s">
        <v>1</v>
      </c>
      <c r="B2" s="118"/>
      <c r="C2" s="118"/>
      <c r="D2" s="118"/>
      <c r="E2" s="118"/>
      <c r="F2" s="118"/>
      <c r="G2" s="119"/>
      <c r="H2" s="113" t="s">
        <v>8</v>
      </c>
      <c r="I2" s="113"/>
      <c r="J2" s="113"/>
      <c r="K2" s="113"/>
      <c r="L2" s="113"/>
      <c r="M2" s="113"/>
      <c r="N2" s="113"/>
      <c r="O2" s="113"/>
      <c r="P2" s="113"/>
      <c r="Q2" s="114" t="s">
        <v>18</v>
      </c>
      <c r="R2" s="114"/>
      <c r="S2" s="114"/>
      <c r="T2" s="114"/>
      <c r="U2" s="114"/>
      <c r="V2" s="114"/>
      <c r="W2" s="115" t="s">
        <v>25</v>
      </c>
      <c r="X2" s="115"/>
      <c r="Y2" s="115"/>
      <c r="Z2" s="116"/>
      <c r="AA2" s="172" t="s">
        <v>73</v>
      </c>
      <c r="AB2" s="172"/>
      <c r="AC2" s="172"/>
    </row>
    <row r="3" spans="1:29" s="1" customFormat="1" ht="30" x14ac:dyDescent="0.25">
      <c r="A3" s="101" t="s">
        <v>77</v>
      </c>
      <c r="B3" s="78" t="s">
        <v>51</v>
      </c>
      <c r="C3" s="78" t="s">
        <v>78</v>
      </c>
      <c r="D3" s="78" t="s">
        <v>79</v>
      </c>
      <c r="E3" s="99" t="s">
        <v>80</v>
      </c>
      <c r="F3" s="99" t="s">
        <v>81</v>
      </c>
      <c r="G3" s="78" t="s">
        <v>82</v>
      </c>
      <c r="H3" s="79" t="s">
        <v>83</v>
      </c>
      <c r="I3" s="79" t="s">
        <v>84</v>
      </c>
      <c r="J3" s="79" t="s">
        <v>85</v>
      </c>
      <c r="K3" s="79" t="s">
        <v>86</v>
      </c>
      <c r="L3" s="79" t="s">
        <v>87</v>
      </c>
      <c r="M3" s="79" t="s">
        <v>88</v>
      </c>
      <c r="N3" s="79" t="s">
        <v>89</v>
      </c>
      <c r="O3" s="79" t="s">
        <v>90</v>
      </c>
      <c r="P3" s="79" t="s">
        <v>91</v>
      </c>
      <c r="Q3" s="102" t="s">
        <v>92</v>
      </c>
      <c r="R3" s="102" t="s">
        <v>93</v>
      </c>
      <c r="S3" s="75" t="s">
        <v>94</v>
      </c>
      <c r="T3" s="75" t="s">
        <v>95</v>
      </c>
      <c r="U3" s="75" t="s">
        <v>96</v>
      </c>
      <c r="V3" s="75" t="s">
        <v>97</v>
      </c>
      <c r="W3" s="76" t="s">
        <v>73</v>
      </c>
      <c r="X3" s="76" t="s">
        <v>74</v>
      </c>
      <c r="Y3" s="76" t="s">
        <v>75</v>
      </c>
      <c r="Z3" s="77" t="s">
        <v>76</v>
      </c>
      <c r="AA3" s="173" t="s">
        <v>98</v>
      </c>
      <c r="AB3" s="174" t="s">
        <v>99</v>
      </c>
      <c r="AC3" s="174" t="s">
        <v>100</v>
      </c>
    </row>
    <row r="4" spans="1:29" s="23" customFormat="1" ht="150" x14ac:dyDescent="0.25">
      <c r="A4" s="22" t="s">
        <v>101</v>
      </c>
      <c r="B4" s="8" t="s">
        <v>102</v>
      </c>
      <c r="C4" s="26" t="s">
        <v>103</v>
      </c>
      <c r="D4" s="8" t="s">
        <v>104</v>
      </c>
      <c r="E4" s="100">
        <v>46034</v>
      </c>
      <c r="F4" s="100">
        <v>46387</v>
      </c>
      <c r="G4" s="8" t="s">
        <v>105</v>
      </c>
      <c r="H4" s="8" t="s">
        <v>106</v>
      </c>
      <c r="I4" s="8" t="s">
        <v>43</v>
      </c>
      <c r="J4" s="8" t="s">
        <v>48</v>
      </c>
      <c r="K4" s="8" t="str">
        <f>+IF(J4="16.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humano.",IF(J4="17. Formación para el trabajo y acceso a oportunidades educativas.", "Ofrecer 20.000 cupos de formación posmedia en cursos cortos orientados a jóvenes con potencial.",IF(J4="18. Ciencia, tecnología e innovación- CTeI para desarrollar nuestro potencial y promover el de nuestros vecinos regionales.","Realizar 5 convocatorias de Ciencia tecnología e innovación para promover investigación de sectores priorizados.","Escoger Programa PDD")))</f>
        <v>Realizar 5 convocatorias de Ciencia tecnología e innovación para promover investigación de sectores priorizados.</v>
      </c>
      <c r="L4" s="8" t="s">
        <v>107</v>
      </c>
      <c r="M4" s="8" t="s">
        <v>108</v>
      </c>
      <c r="N4" s="8" t="s">
        <v>109</v>
      </c>
      <c r="O4" s="8" t="s">
        <v>110</v>
      </c>
      <c r="P4" s="27" t="s">
        <v>111</v>
      </c>
      <c r="Q4" s="25" t="s">
        <v>112</v>
      </c>
      <c r="R4" s="25" t="s">
        <v>113</v>
      </c>
      <c r="S4" s="22" t="s">
        <v>114</v>
      </c>
      <c r="T4" s="20">
        <v>7</v>
      </c>
      <c r="U4" s="8" t="s">
        <v>115</v>
      </c>
      <c r="V4" s="8" t="s">
        <v>116</v>
      </c>
      <c r="W4" s="20"/>
      <c r="X4" s="20"/>
      <c r="Y4" s="20"/>
      <c r="Z4" s="68">
        <v>7</v>
      </c>
      <c r="AA4" s="178">
        <v>0.25</v>
      </c>
      <c r="AB4" s="171" t="s">
        <v>117</v>
      </c>
      <c r="AC4" s="175" t="s">
        <v>118</v>
      </c>
    </row>
    <row r="5" spans="1:29" s="23" customFormat="1" ht="135" x14ac:dyDescent="0.25">
      <c r="A5" s="22" t="s">
        <v>101</v>
      </c>
      <c r="B5" s="8" t="s">
        <v>119</v>
      </c>
      <c r="C5" s="8" t="s">
        <v>120</v>
      </c>
      <c r="D5" s="8" t="s">
        <v>121</v>
      </c>
      <c r="E5" s="100">
        <v>46024</v>
      </c>
      <c r="F5" s="100">
        <v>46171</v>
      </c>
      <c r="G5" s="8" t="s">
        <v>105</v>
      </c>
      <c r="H5" s="8" t="s">
        <v>106</v>
      </c>
      <c r="I5" s="8" t="s">
        <v>43</v>
      </c>
      <c r="J5" s="8" t="s">
        <v>48</v>
      </c>
      <c r="K5" s="8" t="str">
        <f t="shared" ref="K5:K25" si="0">+IF(J5="16.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humano.",IF(J5="17. Formación para el trabajo y acceso a oportunidades educativas.", "Ofrecer 20.000 cupos de formación posmedia en cursos cortos orientados a jóvenes con potencial.",IF(J5="18. Ciencia, tecnología e innovación- CTeI para desarrollar nuestro potencial y promover el de nuestros vecinos regionales.","Realizar 5 convocatorias de Ciencia tecnología e innovación para promover investigación de sectores priorizados.","Escoger Programa PDD")))</f>
        <v>Realizar 5 convocatorias de Ciencia tecnología e innovación para promover investigación de sectores priorizados.</v>
      </c>
      <c r="L5" s="8" t="s">
        <v>107</v>
      </c>
      <c r="M5" s="8" t="s">
        <v>108</v>
      </c>
      <c r="N5" s="8" t="s">
        <v>109</v>
      </c>
      <c r="O5" s="8" t="s">
        <v>110</v>
      </c>
      <c r="P5" s="27" t="s">
        <v>111</v>
      </c>
      <c r="Q5" s="25" t="s">
        <v>122</v>
      </c>
      <c r="R5" s="25" t="s">
        <v>123</v>
      </c>
      <c r="S5" s="22" t="s">
        <v>114</v>
      </c>
      <c r="T5" s="48">
        <v>1</v>
      </c>
      <c r="U5" s="8" t="s">
        <v>77</v>
      </c>
      <c r="V5" s="8" t="s">
        <v>116</v>
      </c>
      <c r="W5" s="20"/>
      <c r="X5" s="20"/>
      <c r="Y5" s="20"/>
      <c r="Z5" s="69">
        <v>1</v>
      </c>
      <c r="AA5" s="178">
        <v>0.5</v>
      </c>
      <c r="AB5" s="171" t="s">
        <v>124</v>
      </c>
      <c r="AC5" s="175" t="s">
        <v>125</v>
      </c>
    </row>
    <row r="6" spans="1:29" s="23" customFormat="1" ht="135" x14ac:dyDescent="0.25">
      <c r="A6" s="22" t="s">
        <v>101</v>
      </c>
      <c r="B6" s="8" t="s">
        <v>126</v>
      </c>
      <c r="C6" s="8" t="s">
        <v>127</v>
      </c>
      <c r="D6" s="8" t="s">
        <v>128</v>
      </c>
      <c r="E6" s="100">
        <v>46024</v>
      </c>
      <c r="F6" s="100">
        <v>46203</v>
      </c>
      <c r="G6" s="8" t="s">
        <v>105</v>
      </c>
      <c r="H6" s="8" t="s">
        <v>106</v>
      </c>
      <c r="I6" s="8" t="s">
        <v>43</v>
      </c>
      <c r="J6" s="8" t="s">
        <v>48</v>
      </c>
      <c r="K6" s="8" t="str">
        <f t="shared" si="0"/>
        <v>Realizar 5 convocatorias de Ciencia tecnología e innovación para promover investigación de sectores priorizados.</v>
      </c>
      <c r="L6" s="8" t="s">
        <v>107</v>
      </c>
      <c r="M6" s="8" t="s">
        <v>108</v>
      </c>
      <c r="N6" s="8" t="s">
        <v>109</v>
      </c>
      <c r="O6" s="8" t="s">
        <v>110</v>
      </c>
      <c r="P6" s="27" t="s">
        <v>111</v>
      </c>
      <c r="Q6" s="25" t="s">
        <v>129</v>
      </c>
      <c r="R6" s="25" t="s">
        <v>123</v>
      </c>
      <c r="S6" s="22" t="s">
        <v>114</v>
      </c>
      <c r="T6" s="48">
        <v>1</v>
      </c>
      <c r="U6" s="8" t="s">
        <v>77</v>
      </c>
      <c r="V6" s="8" t="s">
        <v>116</v>
      </c>
      <c r="W6" s="20"/>
      <c r="X6" s="20"/>
      <c r="Y6" s="20"/>
      <c r="Z6" s="69">
        <v>1</v>
      </c>
      <c r="AA6" s="178">
        <v>0.5</v>
      </c>
      <c r="AB6" s="171" t="s">
        <v>130</v>
      </c>
      <c r="AC6" s="175" t="s">
        <v>131</v>
      </c>
    </row>
    <row r="7" spans="1:29" s="23" customFormat="1" ht="135" x14ac:dyDescent="0.25">
      <c r="A7" s="22" t="s">
        <v>101</v>
      </c>
      <c r="B7" s="8" t="s">
        <v>132</v>
      </c>
      <c r="C7" s="8" t="s">
        <v>133</v>
      </c>
      <c r="D7" s="8" t="s">
        <v>134</v>
      </c>
      <c r="E7" s="100">
        <v>46024</v>
      </c>
      <c r="F7" s="100">
        <v>46233</v>
      </c>
      <c r="G7" s="8" t="s">
        <v>105</v>
      </c>
      <c r="H7" s="8" t="s">
        <v>106</v>
      </c>
      <c r="I7" s="8" t="s">
        <v>43</v>
      </c>
      <c r="J7" s="8" t="s">
        <v>48</v>
      </c>
      <c r="K7" s="8" t="str">
        <f t="shared" si="0"/>
        <v>Realizar 5 convocatorias de Ciencia tecnología e innovación para promover investigación de sectores priorizados.</v>
      </c>
      <c r="L7" s="8" t="s">
        <v>107</v>
      </c>
      <c r="M7" s="8" t="s">
        <v>108</v>
      </c>
      <c r="N7" s="8" t="s">
        <v>109</v>
      </c>
      <c r="O7" s="8" t="s">
        <v>110</v>
      </c>
      <c r="P7" s="8" t="s">
        <v>111</v>
      </c>
      <c r="Q7" s="103" t="s">
        <v>135</v>
      </c>
      <c r="R7" s="25" t="s">
        <v>123</v>
      </c>
      <c r="S7" s="22" t="s">
        <v>114</v>
      </c>
      <c r="T7" s="48">
        <v>1</v>
      </c>
      <c r="U7" s="8" t="s">
        <v>77</v>
      </c>
      <c r="V7" s="8" t="s">
        <v>116</v>
      </c>
      <c r="W7" s="20"/>
      <c r="X7" s="20"/>
      <c r="Y7" s="20"/>
      <c r="Z7" s="69">
        <v>1</v>
      </c>
      <c r="AA7" s="178">
        <v>0</v>
      </c>
      <c r="AB7" s="171" t="s">
        <v>136</v>
      </c>
      <c r="AC7" s="171" t="s">
        <v>137</v>
      </c>
    </row>
    <row r="8" spans="1:29" s="23" customFormat="1" ht="135" x14ac:dyDescent="0.25">
      <c r="A8" s="22" t="s">
        <v>101</v>
      </c>
      <c r="B8" s="8" t="s">
        <v>138</v>
      </c>
      <c r="C8" s="8" t="s">
        <v>139</v>
      </c>
      <c r="D8" s="8" t="s">
        <v>140</v>
      </c>
      <c r="E8" s="100">
        <v>46082</v>
      </c>
      <c r="F8" s="100">
        <v>46265</v>
      </c>
      <c r="G8" s="8" t="s">
        <v>105</v>
      </c>
      <c r="H8" s="8" t="s">
        <v>106</v>
      </c>
      <c r="I8" s="8" t="s">
        <v>43</v>
      </c>
      <c r="J8" s="8" t="s">
        <v>48</v>
      </c>
      <c r="K8" s="8" t="str">
        <f t="shared" si="0"/>
        <v>Realizar 5 convocatorias de Ciencia tecnología e innovación para promover investigación de sectores priorizados.</v>
      </c>
      <c r="L8" s="8" t="s">
        <v>107</v>
      </c>
      <c r="M8" s="8" t="s">
        <v>108</v>
      </c>
      <c r="N8" s="8" t="s">
        <v>109</v>
      </c>
      <c r="O8" s="8" t="s">
        <v>110</v>
      </c>
      <c r="P8" s="8" t="s">
        <v>141</v>
      </c>
      <c r="Q8" s="23" t="s">
        <v>142</v>
      </c>
      <c r="R8" s="25" t="s">
        <v>123</v>
      </c>
      <c r="S8" s="22" t="s">
        <v>114</v>
      </c>
      <c r="T8" s="48">
        <v>1</v>
      </c>
      <c r="U8" s="8" t="s">
        <v>77</v>
      </c>
      <c r="V8" s="8" t="s">
        <v>116</v>
      </c>
      <c r="W8" s="20"/>
      <c r="X8" s="20"/>
      <c r="Y8" s="20"/>
      <c r="Z8" s="69">
        <v>1</v>
      </c>
      <c r="AA8" s="178">
        <v>0</v>
      </c>
      <c r="AB8" s="171" t="s">
        <v>143</v>
      </c>
      <c r="AC8" s="171" t="s">
        <v>137</v>
      </c>
    </row>
    <row r="9" spans="1:29" s="23" customFormat="1" ht="120" x14ac:dyDescent="0.25">
      <c r="A9" s="22" t="s">
        <v>101</v>
      </c>
      <c r="B9" s="8" t="s">
        <v>144</v>
      </c>
      <c r="C9" s="8" t="s">
        <v>145</v>
      </c>
      <c r="D9" s="104" t="s">
        <v>146</v>
      </c>
      <c r="E9" s="100">
        <v>46068</v>
      </c>
      <c r="F9" s="100">
        <v>46387</v>
      </c>
      <c r="G9" s="8" t="s">
        <v>147</v>
      </c>
      <c r="H9" s="8" t="s">
        <v>106</v>
      </c>
      <c r="I9" s="8" t="s">
        <v>43</v>
      </c>
      <c r="J9" s="8" t="s">
        <v>48</v>
      </c>
      <c r="K9" s="8" t="str">
        <f t="shared" si="0"/>
        <v>Realizar 5 convocatorias de Ciencia tecnología e innovación para promover investigación de sectores priorizados.</v>
      </c>
      <c r="L9" s="8" t="s">
        <v>148</v>
      </c>
      <c r="M9" s="8" t="s">
        <v>108</v>
      </c>
      <c r="N9" s="8" t="s">
        <v>109</v>
      </c>
      <c r="O9" s="8" t="s">
        <v>110</v>
      </c>
      <c r="P9" s="8" t="s">
        <v>149</v>
      </c>
      <c r="Q9" s="8" t="s">
        <v>150</v>
      </c>
      <c r="R9" s="8" t="s">
        <v>151</v>
      </c>
      <c r="S9" s="8" t="s">
        <v>114</v>
      </c>
      <c r="T9" s="20">
        <v>16</v>
      </c>
      <c r="U9" s="8" t="s">
        <v>115</v>
      </c>
      <c r="V9" s="8" t="s">
        <v>116</v>
      </c>
      <c r="W9" s="20"/>
      <c r="X9" s="20"/>
      <c r="Y9" s="20"/>
      <c r="Z9" s="68">
        <v>16</v>
      </c>
      <c r="AA9" s="178">
        <v>0.312</v>
      </c>
      <c r="AB9" s="171" t="s">
        <v>152</v>
      </c>
      <c r="AC9" s="171" t="s">
        <v>153</v>
      </c>
    </row>
    <row r="10" spans="1:29" s="23" customFormat="1" ht="180" x14ac:dyDescent="0.25">
      <c r="A10" s="22" t="s">
        <v>101</v>
      </c>
      <c r="B10" s="8" t="s">
        <v>154</v>
      </c>
      <c r="C10" s="8" t="s">
        <v>155</v>
      </c>
      <c r="D10" s="8" t="s">
        <v>156</v>
      </c>
      <c r="E10" s="100">
        <v>46024</v>
      </c>
      <c r="F10" s="100">
        <v>46386</v>
      </c>
      <c r="G10" s="8" t="s">
        <v>105</v>
      </c>
      <c r="H10" s="8" t="s">
        <v>106</v>
      </c>
      <c r="I10" s="8" t="s">
        <v>43</v>
      </c>
      <c r="J10" s="8" t="s">
        <v>48</v>
      </c>
      <c r="K10" s="8" t="str">
        <f t="shared" si="0"/>
        <v>Realizar 5 convocatorias de Ciencia tecnología e innovación para promover investigación de sectores priorizados.</v>
      </c>
      <c r="L10" s="8" t="s">
        <v>107</v>
      </c>
      <c r="M10" s="8" t="s">
        <v>108</v>
      </c>
      <c r="N10" s="8" t="s">
        <v>109</v>
      </c>
      <c r="O10" s="8" t="s">
        <v>110</v>
      </c>
      <c r="P10" s="8" t="s">
        <v>111</v>
      </c>
      <c r="Q10" s="8" t="s">
        <v>157</v>
      </c>
      <c r="R10" s="25" t="s">
        <v>123</v>
      </c>
      <c r="S10" s="22" t="s">
        <v>114</v>
      </c>
      <c r="T10" s="48">
        <v>1</v>
      </c>
      <c r="U10" s="8" t="s">
        <v>77</v>
      </c>
      <c r="V10" s="8" t="s">
        <v>116</v>
      </c>
      <c r="W10" s="20"/>
      <c r="X10" s="20"/>
      <c r="Y10" s="20"/>
      <c r="Z10" s="69">
        <v>1</v>
      </c>
      <c r="AA10" s="178">
        <v>0.5</v>
      </c>
      <c r="AB10" s="171" t="s">
        <v>158</v>
      </c>
      <c r="AC10" s="175" t="s">
        <v>159</v>
      </c>
    </row>
    <row r="11" spans="1:29" s="23" customFormat="1" ht="150" x14ac:dyDescent="0.25">
      <c r="A11" s="22" t="s">
        <v>101</v>
      </c>
      <c r="B11" s="8" t="s">
        <v>160</v>
      </c>
      <c r="C11" s="8" t="s">
        <v>161</v>
      </c>
      <c r="D11" s="8" t="s">
        <v>162</v>
      </c>
      <c r="E11" s="100">
        <v>46113</v>
      </c>
      <c r="F11" s="100">
        <v>46341</v>
      </c>
      <c r="G11" s="8" t="s">
        <v>105</v>
      </c>
      <c r="H11" s="8" t="s">
        <v>106</v>
      </c>
      <c r="I11" s="8" t="s">
        <v>43</v>
      </c>
      <c r="J11" s="8" t="s">
        <v>48</v>
      </c>
      <c r="K11" s="8" t="str">
        <f t="shared" si="0"/>
        <v>Realizar 5 convocatorias de Ciencia tecnología e innovación para promover investigación de sectores priorizados.</v>
      </c>
      <c r="L11" s="8" t="s">
        <v>107</v>
      </c>
      <c r="M11" s="8" t="s">
        <v>108</v>
      </c>
      <c r="N11" s="8" t="s">
        <v>109</v>
      </c>
      <c r="O11" s="8" t="s">
        <v>110</v>
      </c>
      <c r="P11" s="8" t="s">
        <v>111</v>
      </c>
      <c r="Q11" s="8" t="s">
        <v>163</v>
      </c>
      <c r="R11" s="25" t="s">
        <v>123</v>
      </c>
      <c r="S11" s="22" t="s">
        <v>114</v>
      </c>
      <c r="T11" s="48">
        <v>1</v>
      </c>
      <c r="U11" s="8" t="s">
        <v>77</v>
      </c>
      <c r="V11" s="8" t="s">
        <v>116</v>
      </c>
      <c r="W11" s="20"/>
      <c r="X11" s="20"/>
      <c r="Y11" s="20"/>
      <c r="Z11" s="69">
        <v>1</v>
      </c>
      <c r="AA11" s="178"/>
      <c r="AB11" s="171"/>
      <c r="AC11" s="171"/>
    </row>
    <row r="12" spans="1:29" s="23" customFormat="1" ht="165" x14ac:dyDescent="0.25">
      <c r="A12" s="22" t="s">
        <v>101</v>
      </c>
      <c r="B12" s="8" t="s">
        <v>164</v>
      </c>
      <c r="C12" s="8" t="s">
        <v>165</v>
      </c>
      <c r="D12" s="8" t="s">
        <v>166</v>
      </c>
      <c r="E12" s="100">
        <v>46024</v>
      </c>
      <c r="F12" s="100">
        <v>46387</v>
      </c>
      <c r="G12" s="8" t="s">
        <v>105</v>
      </c>
      <c r="H12" s="8" t="s">
        <v>106</v>
      </c>
      <c r="I12" s="8" t="s">
        <v>43</v>
      </c>
      <c r="J12" s="8" t="s">
        <v>48</v>
      </c>
      <c r="K12" s="8" t="str">
        <f t="shared" si="0"/>
        <v>Realizar 5 convocatorias de Ciencia tecnología e innovación para promover investigación de sectores priorizados.</v>
      </c>
      <c r="L12" s="8" t="s">
        <v>107</v>
      </c>
      <c r="M12" s="8" t="s">
        <v>108</v>
      </c>
      <c r="N12" s="8" t="s">
        <v>109</v>
      </c>
      <c r="O12" s="8" t="s">
        <v>110</v>
      </c>
      <c r="P12" s="8" t="s">
        <v>111</v>
      </c>
      <c r="Q12" s="8" t="s">
        <v>167</v>
      </c>
      <c r="R12" s="25" t="s">
        <v>123</v>
      </c>
      <c r="S12" s="22" t="s">
        <v>114</v>
      </c>
      <c r="T12" s="48">
        <v>1</v>
      </c>
      <c r="U12" s="8" t="s">
        <v>77</v>
      </c>
      <c r="V12" s="8" t="s">
        <v>116</v>
      </c>
      <c r="W12" s="20"/>
      <c r="X12" s="20"/>
      <c r="Y12" s="20"/>
      <c r="Z12" s="69">
        <v>1</v>
      </c>
      <c r="AA12" s="178">
        <v>0</v>
      </c>
      <c r="AB12" s="171" t="s">
        <v>168</v>
      </c>
      <c r="AC12" s="171" t="s">
        <v>137</v>
      </c>
    </row>
    <row r="13" spans="1:29" s="23" customFormat="1" ht="120" x14ac:dyDescent="0.25">
      <c r="A13" s="22" t="s">
        <v>101</v>
      </c>
      <c r="B13" s="8" t="s">
        <v>169</v>
      </c>
      <c r="C13" s="8" t="s">
        <v>170</v>
      </c>
      <c r="D13" s="8" t="s">
        <v>171</v>
      </c>
      <c r="E13" s="100">
        <v>46042</v>
      </c>
      <c r="F13" s="100">
        <v>46352</v>
      </c>
      <c r="G13" s="8" t="s">
        <v>105</v>
      </c>
      <c r="H13" s="8" t="s">
        <v>106</v>
      </c>
      <c r="I13" s="8" t="s">
        <v>43</v>
      </c>
      <c r="J13" s="8" t="s">
        <v>48</v>
      </c>
      <c r="K13" s="8" t="str">
        <f t="shared" si="0"/>
        <v>Realizar 5 convocatorias de Ciencia tecnología e innovación para promover investigación de sectores priorizados.</v>
      </c>
      <c r="L13" s="8" t="s">
        <v>148</v>
      </c>
      <c r="M13" s="8" t="s">
        <v>108</v>
      </c>
      <c r="N13" s="8" t="s">
        <v>109</v>
      </c>
      <c r="O13" s="8" t="s">
        <v>110</v>
      </c>
      <c r="P13" s="8" t="s">
        <v>172</v>
      </c>
      <c r="Q13" s="23" t="s">
        <v>173</v>
      </c>
      <c r="R13" s="8" t="s">
        <v>174</v>
      </c>
      <c r="S13" s="8" t="s">
        <v>114</v>
      </c>
      <c r="T13" s="20">
        <v>4</v>
      </c>
      <c r="U13" s="8" t="s">
        <v>115</v>
      </c>
      <c r="V13" s="8" t="s">
        <v>116</v>
      </c>
      <c r="W13" s="20"/>
      <c r="X13" s="20"/>
      <c r="Y13" s="20"/>
      <c r="Z13" s="68">
        <v>4</v>
      </c>
      <c r="AA13" s="178">
        <v>0</v>
      </c>
      <c r="AB13" s="171" t="s">
        <v>175</v>
      </c>
      <c r="AC13" s="171" t="s">
        <v>137</v>
      </c>
    </row>
    <row r="14" spans="1:29" s="23" customFormat="1" ht="180" x14ac:dyDescent="0.25">
      <c r="A14" s="22" t="s">
        <v>176</v>
      </c>
      <c r="B14" s="8" t="s">
        <v>177</v>
      </c>
      <c r="C14" s="8" t="s">
        <v>178</v>
      </c>
      <c r="D14" s="8" t="s">
        <v>179</v>
      </c>
      <c r="E14" s="100">
        <v>46041</v>
      </c>
      <c r="F14" s="100">
        <v>46097</v>
      </c>
      <c r="G14" s="8" t="s">
        <v>180</v>
      </c>
      <c r="H14" s="8" t="s">
        <v>181</v>
      </c>
      <c r="I14" s="8" t="s">
        <v>43</v>
      </c>
      <c r="J14" s="8" t="s">
        <v>182</v>
      </c>
      <c r="K14" s="8" t="str">
        <f t="shared" si="0"/>
        <v>Ofrecer 32.000 cupos en las estrategias de acceso y permanencia en la educación superior y posmedia; de los cuales 22.000 cupos serán para educación superior y 10.000 cupos para educación para el trabajo y el desarrollo humano.</v>
      </c>
      <c r="L14" s="8" t="s">
        <v>183</v>
      </c>
      <c r="M14" s="8" t="s">
        <v>108</v>
      </c>
      <c r="N14" s="8" t="s">
        <v>109</v>
      </c>
      <c r="O14" s="8" t="s">
        <v>184</v>
      </c>
      <c r="P14" s="8" t="s">
        <v>185</v>
      </c>
      <c r="Q14" s="8" t="s">
        <v>186</v>
      </c>
      <c r="R14" s="8" t="s">
        <v>187</v>
      </c>
      <c r="S14" s="8" t="s">
        <v>114</v>
      </c>
      <c r="T14" s="48">
        <v>1</v>
      </c>
      <c r="U14" s="8" t="s">
        <v>77</v>
      </c>
      <c r="V14" s="8" t="s">
        <v>116</v>
      </c>
      <c r="W14" s="20"/>
      <c r="X14" s="20"/>
      <c r="Y14" s="20"/>
      <c r="Z14" s="69">
        <v>1</v>
      </c>
      <c r="AA14" s="178">
        <v>0.8</v>
      </c>
      <c r="AB14" s="171" t="s">
        <v>188</v>
      </c>
      <c r="AC14" s="171" t="s">
        <v>189</v>
      </c>
    </row>
    <row r="15" spans="1:29" s="23" customFormat="1" ht="330" x14ac:dyDescent="0.25">
      <c r="A15" s="22" t="s">
        <v>176</v>
      </c>
      <c r="B15" s="8" t="s">
        <v>190</v>
      </c>
      <c r="C15" s="8" t="s">
        <v>191</v>
      </c>
      <c r="D15" s="8" t="s">
        <v>192</v>
      </c>
      <c r="E15" s="100">
        <v>46197</v>
      </c>
      <c r="F15" s="100">
        <v>46378</v>
      </c>
      <c r="G15" s="8" t="s">
        <v>180</v>
      </c>
      <c r="H15" s="8" t="s">
        <v>181</v>
      </c>
      <c r="I15" s="8" t="s">
        <v>43</v>
      </c>
      <c r="J15" s="8" t="s">
        <v>182</v>
      </c>
      <c r="K15" s="8" t="str">
        <f t="shared" si="0"/>
        <v>Ofrecer 32.000 cupos en las estrategias de acceso y permanencia en la educación superior y posmedia; de los cuales 22.000 cupos serán para educación superior y 10.000 cupos para educación para el trabajo y el desarrollo humano.</v>
      </c>
      <c r="L15" s="8" t="s">
        <v>183</v>
      </c>
      <c r="M15" s="8" t="s">
        <v>108</v>
      </c>
      <c r="N15" s="8" t="s">
        <v>109</v>
      </c>
      <c r="O15" s="8" t="s">
        <v>184</v>
      </c>
      <c r="P15" s="8" t="s">
        <v>193</v>
      </c>
      <c r="Q15" s="8" t="s">
        <v>194</v>
      </c>
      <c r="R15" s="25" t="s">
        <v>123</v>
      </c>
      <c r="S15" s="22" t="s">
        <v>114</v>
      </c>
      <c r="T15" s="48">
        <v>1</v>
      </c>
      <c r="U15" s="8" t="s">
        <v>77</v>
      </c>
      <c r="V15" s="8" t="s">
        <v>116</v>
      </c>
      <c r="W15" s="20"/>
      <c r="X15" s="20"/>
      <c r="Y15" s="20"/>
      <c r="Z15" s="69">
        <v>1</v>
      </c>
      <c r="AA15" s="178"/>
      <c r="AB15" s="171"/>
      <c r="AC15" s="171"/>
    </row>
    <row r="16" spans="1:29" s="23" customFormat="1" ht="180" x14ac:dyDescent="0.25">
      <c r="A16" s="22" t="s">
        <v>176</v>
      </c>
      <c r="B16" s="8" t="s">
        <v>195</v>
      </c>
      <c r="C16" s="8" t="s">
        <v>196</v>
      </c>
      <c r="D16" s="29" t="s">
        <v>197</v>
      </c>
      <c r="E16" s="100">
        <v>46054</v>
      </c>
      <c r="F16" s="100">
        <v>46203</v>
      </c>
      <c r="G16" s="8" t="s">
        <v>180</v>
      </c>
      <c r="H16" s="8" t="s">
        <v>181</v>
      </c>
      <c r="I16" s="8" t="s">
        <v>43</v>
      </c>
      <c r="J16" s="8" t="s">
        <v>182</v>
      </c>
      <c r="K16" s="8" t="str">
        <f t="shared" si="0"/>
        <v>Ofrecer 32.000 cupos en las estrategias de acceso y permanencia en la educación superior y posmedia; de los cuales 22.000 cupos serán para educación superior y 10.000 cupos para educación para el trabajo y el desarrollo humano.</v>
      </c>
      <c r="L16" s="8" t="s">
        <v>198</v>
      </c>
      <c r="M16" s="8" t="s">
        <v>108</v>
      </c>
      <c r="N16" s="8" t="s">
        <v>109</v>
      </c>
      <c r="O16" s="8" t="s">
        <v>184</v>
      </c>
      <c r="P16" s="8" t="s">
        <v>185</v>
      </c>
      <c r="Q16" s="8" t="s">
        <v>199</v>
      </c>
      <c r="R16" s="8" t="s">
        <v>200</v>
      </c>
      <c r="S16" s="22" t="s">
        <v>114</v>
      </c>
      <c r="T16" s="20">
        <v>36</v>
      </c>
      <c r="U16" s="8" t="s">
        <v>115</v>
      </c>
      <c r="V16" s="8" t="s">
        <v>116</v>
      </c>
      <c r="W16" s="20"/>
      <c r="X16" s="20"/>
      <c r="Y16" s="20"/>
      <c r="Z16" s="68">
        <v>36</v>
      </c>
      <c r="AA16" s="178">
        <v>1</v>
      </c>
      <c r="AB16" s="171" t="s">
        <v>201</v>
      </c>
      <c r="AC16" s="171" t="s">
        <v>202</v>
      </c>
    </row>
    <row r="17" spans="1:29" s="23" customFormat="1" ht="195" x14ac:dyDescent="0.25">
      <c r="A17" s="22" t="s">
        <v>176</v>
      </c>
      <c r="B17" s="8" t="s">
        <v>203</v>
      </c>
      <c r="C17" s="8" t="s">
        <v>204</v>
      </c>
      <c r="D17" s="29" t="s">
        <v>205</v>
      </c>
      <c r="E17" s="100">
        <v>46069</v>
      </c>
      <c r="F17" s="100">
        <v>46094</v>
      </c>
      <c r="G17" s="8" t="s">
        <v>180</v>
      </c>
      <c r="H17" s="8" t="s">
        <v>181</v>
      </c>
      <c r="I17" s="8" t="s">
        <v>43</v>
      </c>
      <c r="J17" s="8" t="s">
        <v>182</v>
      </c>
      <c r="K17" s="8" t="str">
        <f t="shared" si="0"/>
        <v>Ofrecer 32.000 cupos en las estrategias de acceso y permanencia en la educación superior y posmedia; de los cuales 22.000 cupos serán para educación superior y 10.000 cupos para educación para el trabajo y el desarrollo humano.</v>
      </c>
      <c r="L17" s="8" t="s">
        <v>183</v>
      </c>
      <c r="M17" s="8" t="s">
        <v>108</v>
      </c>
      <c r="N17" s="8" t="s">
        <v>109</v>
      </c>
      <c r="O17" s="8" t="s">
        <v>184</v>
      </c>
      <c r="P17" s="8" t="s">
        <v>206</v>
      </c>
      <c r="Q17" s="8" t="s">
        <v>207</v>
      </c>
      <c r="R17" s="25" t="s">
        <v>123</v>
      </c>
      <c r="S17" s="22" t="s">
        <v>114</v>
      </c>
      <c r="T17" s="48">
        <v>1</v>
      </c>
      <c r="U17" s="8" t="s">
        <v>77</v>
      </c>
      <c r="V17" s="8" t="s">
        <v>116</v>
      </c>
      <c r="W17" s="20"/>
      <c r="X17" s="20"/>
      <c r="Y17" s="20"/>
      <c r="Z17" s="69">
        <v>1</v>
      </c>
      <c r="AA17" s="178">
        <v>0.25</v>
      </c>
      <c r="AB17" s="171" t="s">
        <v>208</v>
      </c>
      <c r="AC17" s="171" t="s">
        <v>209</v>
      </c>
    </row>
    <row r="18" spans="1:29" s="23" customFormat="1" ht="180" x14ac:dyDescent="0.25">
      <c r="A18" s="22" t="s">
        <v>176</v>
      </c>
      <c r="B18" s="8" t="s">
        <v>210</v>
      </c>
      <c r="C18" s="8" t="s">
        <v>211</v>
      </c>
      <c r="D18" s="29" t="s">
        <v>212</v>
      </c>
      <c r="E18" s="100">
        <v>46146</v>
      </c>
      <c r="F18" s="100">
        <v>46164</v>
      </c>
      <c r="G18" s="8" t="s">
        <v>180</v>
      </c>
      <c r="H18" s="8" t="s">
        <v>181</v>
      </c>
      <c r="I18" s="8" t="s">
        <v>43</v>
      </c>
      <c r="J18" s="8" t="s">
        <v>182</v>
      </c>
      <c r="K18" s="8" t="str">
        <f t="shared" si="0"/>
        <v>Ofrecer 32.000 cupos en las estrategias de acceso y permanencia en la educación superior y posmedia; de los cuales 22.000 cupos serán para educación superior y 10.000 cupos para educación para el trabajo y el desarrollo humano.</v>
      </c>
      <c r="L18" s="8" t="s">
        <v>183</v>
      </c>
      <c r="M18" s="8" t="s">
        <v>108</v>
      </c>
      <c r="N18" s="8" t="s">
        <v>109</v>
      </c>
      <c r="O18" s="8" t="s">
        <v>184</v>
      </c>
      <c r="P18" s="8" t="s">
        <v>206</v>
      </c>
      <c r="Q18" s="8" t="s">
        <v>213</v>
      </c>
      <c r="R18" s="25" t="s">
        <v>123</v>
      </c>
      <c r="S18" s="22" t="s">
        <v>114</v>
      </c>
      <c r="T18" s="48">
        <v>1</v>
      </c>
      <c r="U18" s="8" t="s">
        <v>77</v>
      </c>
      <c r="V18" s="8" t="s">
        <v>116</v>
      </c>
      <c r="W18" s="20"/>
      <c r="X18" s="20"/>
      <c r="Y18" s="20"/>
      <c r="Z18" s="69">
        <v>1</v>
      </c>
      <c r="AA18" s="178"/>
      <c r="AB18" s="171"/>
      <c r="AC18" s="171"/>
    </row>
    <row r="19" spans="1:29" s="23" customFormat="1" ht="135" x14ac:dyDescent="0.25">
      <c r="A19" s="22" t="s">
        <v>176</v>
      </c>
      <c r="B19" s="8" t="s">
        <v>214</v>
      </c>
      <c r="C19" s="8" t="s">
        <v>215</v>
      </c>
      <c r="D19" s="8" t="s">
        <v>216</v>
      </c>
      <c r="E19" s="100">
        <v>46023</v>
      </c>
      <c r="F19" s="100">
        <v>46080</v>
      </c>
      <c r="G19" s="8" t="s">
        <v>180</v>
      </c>
      <c r="H19" s="8" t="s">
        <v>181</v>
      </c>
      <c r="I19" s="8" t="s">
        <v>43</v>
      </c>
      <c r="J19" s="8" t="s">
        <v>46</v>
      </c>
      <c r="K19" s="8" t="str">
        <f t="shared" si="0"/>
        <v>Ofrecer 20.000 cupos de formación posmedia en cursos cortos orientados a jóvenes con potencial.</v>
      </c>
      <c r="L19" s="8" t="s">
        <v>217</v>
      </c>
      <c r="M19" s="8" t="s">
        <v>108</v>
      </c>
      <c r="N19" s="8" t="s">
        <v>109</v>
      </c>
      <c r="O19" s="8" t="s">
        <v>218</v>
      </c>
      <c r="P19" s="8" t="s">
        <v>219</v>
      </c>
      <c r="Q19" s="8" t="s">
        <v>220</v>
      </c>
      <c r="R19" s="25" t="s">
        <v>123</v>
      </c>
      <c r="S19" s="22" t="s">
        <v>114</v>
      </c>
      <c r="T19" s="48">
        <v>1</v>
      </c>
      <c r="U19" s="8" t="s">
        <v>77</v>
      </c>
      <c r="V19" s="8" t="s">
        <v>116</v>
      </c>
      <c r="W19" s="20"/>
      <c r="X19" s="20"/>
      <c r="Y19" s="20"/>
      <c r="Z19" s="69">
        <v>1</v>
      </c>
      <c r="AA19" s="178">
        <v>0.5</v>
      </c>
      <c r="AB19" s="171" t="s">
        <v>221</v>
      </c>
      <c r="AC19" s="171" t="s">
        <v>222</v>
      </c>
    </row>
    <row r="20" spans="1:29" s="23" customFormat="1" ht="165" x14ac:dyDescent="0.25">
      <c r="A20" s="22" t="s">
        <v>176</v>
      </c>
      <c r="B20" s="8" t="s">
        <v>223</v>
      </c>
      <c r="C20" s="8" t="s">
        <v>224</v>
      </c>
      <c r="D20" s="8" t="s">
        <v>216</v>
      </c>
      <c r="E20" s="100">
        <v>46035</v>
      </c>
      <c r="F20" s="100">
        <v>46171</v>
      </c>
      <c r="G20" s="8" t="s">
        <v>180</v>
      </c>
      <c r="H20" s="8" t="s">
        <v>181</v>
      </c>
      <c r="I20" s="8" t="s">
        <v>43</v>
      </c>
      <c r="J20" s="8" t="s">
        <v>46</v>
      </c>
      <c r="K20" s="8" t="str">
        <f t="shared" si="0"/>
        <v>Ofrecer 20.000 cupos de formación posmedia en cursos cortos orientados a jóvenes con potencial.</v>
      </c>
      <c r="L20" s="8" t="s">
        <v>217</v>
      </c>
      <c r="M20" s="8" t="s">
        <v>108</v>
      </c>
      <c r="N20" s="8" t="s">
        <v>109</v>
      </c>
      <c r="O20" s="8" t="s">
        <v>218</v>
      </c>
      <c r="P20" s="8" t="s">
        <v>219</v>
      </c>
      <c r="Q20" s="8" t="s">
        <v>225</v>
      </c>
      <c r="R20" s="25" t="s">
        <v>123</v>
      </c>
      <c r="S20" s="22" t="s">
        <v>114</v>
      </c>
      <c r="T20" s="48">
        <v>1</v>
      </c>
      <c r="U20" s="8" t="s">
        <v>77</v>
      </c>
      <c r="V20" s="8" t="s">
        <v>116</v>
      </c>
      <c r="W20" s="20"/>
      <c r="X20" s="20"/>
      <c r="Y20" s="20"/>
      <c r="Z20" s="69">
        <v>1</v>
      </c>
      <c r="AA20" s="178">
        <v>0.25</v>
      </c>
      <c r="AB20" s="171" t="s">
        <v>226</v>
      </c>
      <c r="AC20" s="171" t="s">
        <v>227</v>
      </c>
    </row>
    <row r="21" spans="1:29" s="23" customFormat="1" ht="255" x14ac:dyDescent="0.25">
      <c r="A21" s="22" t="s">
        <v>176</v>
      </c>
      <c r="B21" s="8" t="s">
        <v>228</v>
      </c>
      <c r="C21" s="8" t="s">
        <v>229</v>
      </c>
      <c r="D21" s="8" t="s">
        <v>230</v>
      </c>
      <c r="E21" s="100">
        <v>46041</v>
      </c>
      <c r="F21" s="100">
        <v>46371</v>
      </c>
      <c r="G21" s="8" t="s">
        <v>231</v>
      </c>
      <c r="H21" s="8" t="s">
        <v>181</v>
      </c>
      <c r="I21" s="8" t="s">
        <v>43</v>
      </c>
      <c r="J21" s="8" t="s">
        <v>182</v>
      </c>
      <c r="K21" s="8" t="str">
        <f t="shared" si="0"/>
        <v>Ofrecer 32.000 cupos en las estrategias de acceso y permanencia en la educación superior y posmedia; de los cuales 22.000 cupos serán para educación superior y 10.000 cupos para educación para el trabajo y el desarrollo humano.</v>
      </c>
      <c r="L21" s="8" t="s">
        <v>183</v>
      </c>
      <c r="M21" s="8" t="s">
        <v>108</v>
      </c>
      <c r="N21" s="8" t="s">
        <v>109</v>
      </c>
      <c r="O21" s="8" t="s">
        <v>184</v>
      </c>
      <c r="P21" s="8" t="s">
        <v>206</v>
      </c>
      <c r="Q21" s="8" t="s">
        <v>232</v>
      </c>
      <c r="R21" s="25" t="s">
        <v>123</v>
      </c>
      <c r="S21" s="22" t="s">
        <v>114</v>
      </c>
      <c r="T21" s="48">
        <v>1</v>
      </c>
      <c r="U21" s="8" t="s">
        <v>77</v>
      </c>
      <c r="V21" s="8" t="s">
        <v>116</v>
      </c>
      <c r="W21" s="20"/>
      <c r="X21" s="20"/>
      <c r="Y21" s="20"/>
      <c r="Z21" s="69">
        <v>1</v>
      </c>
      <c r="AA21" s="178">
        <f>(100%/11)*2</f>
        <v>0.18181818181818182</v>
      </c>
      <c r="AB21" s="171" t="s">
        <v>233</v>
      </c>
      <c r="AC21" s="171" t="s">
        <v>234</v>
      </c>
    </row>
    <row r="22" spans="1:29" s="23" customFormat="1" ht="180" x14ac:dyDescent="0.25">
      <c r="A22" s="22" t="s">
        <v>109</v>
      </c>
      <c r="B22" s="8" t="s">
        <v>235</v>
      </c>
      <c r="C22" s="8" t="s">
        <v>236</v>
      </c>
      <c r="D22" s="8" t="s">
        <v>237</v>
      </c>
      <c r="E22" s="100">
        <v>46083</v>
      </c>
      <c r="F22" s="100">
        <v>46276</v>
      </c>
      <c r="G22" s="8" t="s">
        <v>238</v>
      </c>
      <c r="H22" s="8" t="s">
        <v>181</v>
      </c>
      <c r="I22" s="8" t="s">
        <v>43</v>
      </c>
      <c r="J22" s="8" t="s">
        <v>182</v>
      </c>
      <c r="K22" s="8" t="str">
        <f t="shared" si="0"/>
        <v>Ofrecer 32.000 cupos en las estrategias de acceso y permanencia en la educación superior y posmedia; de los cuales 22.000 cupos serán para educación superior y 10.000 cupos para educación para el trabajo y el desarrollo humano.</v>
      </c>
      <c r="L22" s="8" t="s">
        <v>198</v>
      </c>
      <c r="M22" s="8" t="s">
        <v>108</v>
      </c>
      <c r="N22" s="8" t="s">
        <v>109</v>
      </c>
      <c r="O22" s="8" t="s">
        <v>184</v>
      </c>
      <c r="P22" s="8" t="s">
        <v>185</v>
      </c>
      <c r="Q22" s="8" t="s">
        <v>239</v>
      </c>
      <c r="R22" s="25" t="s">
        <v>123</v>
      </c>
      <c r="S22" s="22" t="s">
        <v>114</v>
      </c>
      <c r="T22" s="48">
        <v>1</v>
      </c>
      <c r="U22" s="8" t="s">
        <v>77</v>
      </c>
      <c r="V22" s="8" t="s">
        <v>116</v>
      </c>
      <c r="W22" s="20"/>
      <c r="X22" s="20"/>
      <c r="Y22" s="20"/>
      <c r="Z22" s="69">
        <v>1</v>
      </c>
      <c r="AA22" s="178">
        <v>0.1</v>
      </c>
      <c r="AB22" s="171" t="s">
        <v>240</v>
      </c>
      <c r="AC22" s="171" t="s">
        <v>241</v>
      </c>
    </row>
    <row r="23" spans="1:29" s="23" customFormat="1" ht="180" x14ac:dyDescent="0.25">
      <c r="A23" s="22" t="s">
        <v>176</v>
      </c>
      <c r="B23" s="8" t="s">
        <v>242</v>
      </c>
      <c r="C23" s="8" t="s">
        <v>243</v>
      </c>
      <c r="D23" s="8" t="s">
        <v>244</v>
      </c>
      <c r="E23" s="100">
        <v>46054</v>
      </c>
      <c r="F23" s="100">
        <v>46387</v>
      </c>
      <c r="G23" s="8" t="s">
        <v>245</v>
      </c>
      <c r="H23" s="8" t="s">
        <v>181</v>
      </c>
      <c r="I23" s="8" t="s">
        <v>43</v>
      </c>
      <c r="J23" s="8" t="s">
        <v>182</v>
      </c>
      <c r="K23" s="8" t="str">
        <f t="shared" si="0"/>
        <v>Ofrecer 32.000 cupos en las estrategias de acceso y permanencia en la educación superior y posmedia; de los cuales 22.000 cupos serán para educación superior y 10.000 cupos para educación para el trabajo y el desarrollo humano.</v>
      </c>
      <c r="L23" s="8" t="s">
        <v>183</v>
      </c>
      <c r="M23" s="8" t="s">
        <v>108</v>
      </c>
      <c r="N23" s="8" t="s">
        <v>109</v>
      </c>
      <c r="O23" s="8" t="s">
        <v>184</v>
      </c>
      <c r="P23" s="8" t="s">
        <v>185</v>
      </c>
      <c r="Q23" s="8" t="s">
        <v>246</v>
      </c>
      <c r="R23" s="8" t="s">
        <v>247</v>
      </c>
      <c r="S23" s="22" t="s">
        <v>114</v>
      </c>
      <c r="T23" s="48">
        <v>1</v>
      </c>
      <c r="U23" s="8" t="s">
        <v>77</v>
      </c>
      <c r="V23" s="8" t="s">
        <v>116</v>
      </c>
      <c r="W23" s="20"/>
      <c r="X23" s="20"/>
      <c r="Y23" s="20"/>
      <c r="Z23" s="69">
        <v>1</v>
      </c>
      <c r="AA23" s="178">
        <v>0.3</v>
      </c>
      <c r="AB23" s="171" t="s">
        <v>248</v>
      </c>
      <c r="AC23" s="171" t="s">
        <v>249</v>
      </c>
    </row>
    <row r="24" spans="1:29" s="23" customFormat="1" ht="390" x14ac:dyDescent="0.25">
      <c r="A24" s="22" t="s">
        <v>250</v>
      </c>
      <c r="B24" s="8" t="s">
        <v>251</v>
      </c>
      <c r="C24" s="8" t="s">
        <v>252</v>
      </c>
      <c r="D24" s="8" t="s">
        <v>253</v>
      </c>
      <c r="E24" s="100">
        <v>46023</v>
      </c>
      <c r="F24" s="100">
        <v>46142</v>
      </c>
      <c r="G24" s="8" t="s">
        <v>254</v>
      </c>
      <c r="H24" s="8" t="s">
        <v>181</v>
      </c>
      <c r="I24" s="8" t="s">
        <v>109</v>
      </c>
      <c r="J24" s="8" t="s">
        <v>109</v>
      </c>
      <c r="K24" s="8" t="s">
        <v>109</v>
      </c>
      <c r="L24" s="8" t="s">
        <v>255</v>
      </c>
      <c r="M24" s="8" t="s">
        <v>256</v>
      </c>
      <c r="N24" s="8" t="s">
        <v>109</v>
      </c>
      <c r="O24" s="8" t="s">
        <v>257</v>
      </c>
      <c r="P24" s="8" t="s">
        <v>258</v>
      </c>
      <c r="Q24" s="8" t="s">
        <v>259</v>
      </c>
      <c r="R24" s="8" t="s">
        <v>260</v>
      </c>
      <c r="S24" s="22" t="s">
        <v>114</v>
      </c>
      <c r="T24" s="20">
        <v>2</v>
      </c>
      <c r="U24" s="8" t="s">
        <v>115</v>
      </c>
      <c r="V24" s="8" t="s">
        <v>116</v>
      </c>
      <c r="W24" s="20"/>
      <c r="X24" s="20"/>
      <c r="Y24" s="20"/>
      <c r="Z24" s="68">
        <v>2</v>
      </c>
      <c r="AA24" s="178">
        <v>0.25</v>
      </c>
      <c r="AB24" s="171" t="s">
        <v>261</v>
      </c>
      <c r="AC24" s="171" t="s">
        <v>262</v>
      </c>
    </row>
    <row r="25" spans="1:29" s="23" customFormat="1" ht="255.75" thickBot="1" x14ac:dyDescent="0.3">
      <c r="A25" s="30" t="s">
        <v>109</v>
      </c>
      <c r="B25" s="29" t="s">
        <v>263</v>
      </c>
      <c r="C25" s="29" t="s">
        <v>264</v>
      </c>
      <c r="D25" s="29" t="s">
        <v>265</v>
      </c>
      <c r="E25" s="105">
        <v>46037</v>
      </c>
      <c r="F25" s="105">
        <v>46111</v>
      </c>
      <c r="G25" s="29" t="s">
        <v>266</v>
      </c>
      <c r="H25" s="29" t="s">
        <v>106</v>
      </c>
      <c r="I25" s="29" t="s">
        <v>43</v>
      </c>
      <c r="J25" s="29" t="s">
        <v>48</v>
      </c>
      <c r="K25" s="29" t="str">
        <f t="shared" si="0"/>
        <v>Realizar 5 convocatorias de Ciencia tecnología e innovación para promover investigación de sectores priorizados.</v>
      </c>
      <c r="L25" s="29" t="s">
        <v>148</v>
      </c>
      <c r="M25" s="29" t="s">
        <v>267</v>
      </c>
      <c r="N25" s="29" t="s">
        <v>109</v>
      </c>
      <c r="O25" s="29" t="s">
        <v>110</v>
      </c>
      <c r="P25" s="29" t="s">
        <v>268</v>
      </c>
      <c r="Q25" s="29" t="s">
        <v>269</v>
      </c>
      <c r="R25" s="29" t="s">
        <v>270</v>
      </c>
      <c r="S25" s="30" t="s">
        <v>271</v>
      </c>
      <c r="T25" s="106">
        <v>1</v>
      </c>
      <c r="U25" s="29" t="s">
        <v>115</v>
      </c>
      <c r="V25" s="29" t="s">
        <v>116</v>
      </c>
      <c r="W25" s="54"/>
      <c r="X25" s="54"/>
      <c r="Y25" s="54"/>
      <c r="Z25" s="91">
        <v>1</v>
      </c>
      <c r="AA25" s="179">
        <v>1</v>
      </c>
      <c r="AB25" s="176" t="s">
        <v>272</v>
      </c>
      <c r="AC25" s="176" t="s">
        <v>273</v>
      </c>
    </row>
  </sheetData>
  <sheetProtection algorithmName="SHA-512" hashValue="GtZ8rxHhfnQkHXbXhzkxike9s3roQOJqHcYhhu+XDVBE2mrQBG7jmbAMh4SHjKpMs5nDeUdRcsG/E151HExjRA==" saltValue="N3vehBpfnVTwD1Nl/o8TJQ==" spinCount="100000" sheet="1" scenarios="1" autoFilter="0"/>
  <mergeCells count="7">
    <mergeCell ref="AA2:AC2"/>
    <mergeCell ref="AA1:AC1"/>
    <mergeCell ref="A1:Z1"/>
    <mergeCell ref="H2:P2"/>
    <mergeCell ref="Q2:V2"/>
    <mergeCell ref="W2:Z2"/>
    <mergeCell ref="A2:G2"/>
  </mergeCells>
  <dataValidations count="1">
    <dataValidation type="list" allowBlank="1" showInputMessage="1" showErrorMessage="1" sqref="P4:P25" xr:uid="{E5041737-5C63-411E-84EB-11CBC7A25668}">
      <formula1>INDIRECT(O4)</formula1>
    </dataValidation>
  </dataValidations>
  <pageMargins left="0.7" right="0.7" top="0.75" bottom="0.75" header="0.3" footer="0.3"/>
  <pageSetup scale="16"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0">
        <x14:dataValidation type="list" allowBlank="1" showInputMessage="1" showErrorMessage="1" xr:uid="{9953CBA3-172A-452D-AC2A-9EDE85D33EFB}">
          <x14:formula1>
            <xm:f>Listas!$H$2:$H$4</xm:f>
          </x14:formula1>
          <xm:sqref>J25 J4:J23</xm:sqref>
        </x14:dataValidation>
        <x14:dataValidation type="list" allowBlank="1" showInputMessage="1" showErrorMessage="1" xr:uid="{C82BA2FC-922F-4603-BF66-A7881F2AFED8}">
          <x14:formula1>
            <xm:f>Listas!$Q$2:$Q$4</xm:f>
          </x14:formula1>
          <xm:sqref>U4:U25</xm:sqref>
        </x14:dataValidation>
        <x14:dataValidation type="list" allowBlank="1" showInputMessage="1" showErrorMessage="1" xr:uid="{3D668EF2-7363-4141-BC55-7D1006CC81B6}">
          <x14:formula1>
            <xm:f>Listas!$K$1:$O$1</xm:f>
          </x14:formula1>
          <xm:sqref>O4:O25</xm:sqref>
        </x14:dataValidation>
        <x14:dataValidation type="list" allowBlank="1" showInputMessage="1" showErrorMessage="1" xr:uid="{281604E4-524C-43D4-A07C-15FDA2E1C795}">
          <x14:formula1>
            <xm:f>Listas!$J$2:$J$13</xm:f>
          </x14:formula1>
          <xm:sqref>N4:N25</xm:sqref>
        </x14:dataValidation>
        <x14:dataValidation type="list" allowBlank="1" showInputMessage="1" showErrorMessage="1" xr:uid="{4871D82D-2F38-4EA9-BB09-4CCC5AF60028}">
          <x14:formula1>
            <xm:f>Listas!$F$2:$F$21</xm:f>
          </x14:formula1>
          <xm:sqref>M4:M25</xm:sqref>
        </x14:dataValidation>
        <x14:dataValidation type="list" allowBlank="1" showInputMessage="1" showErrorMessage="1" xr:uid="{7E1EC661-67E2-4105-955B-DD08C002DE85}">
          <x14:formula1>
            <xm:f>Listas!$E$2:$E$8</xm:f>
          </x14:formula1>
          <xm:sqref>L4:L25</xm:sqref>
        </x14:dataValidation>
        <x14:dataValidation type="list" allowBlank="1" showInputMessage="1" showErrorMessage="1" xr:uid="{BB8CC1F7-E395-4149-89F5-1306B7277C73}">
          <x14:formula1>
            <xm:f>Listas!$G$2:$G$3</xm:f>
          </x14:formula1>
          <xm:sqref>H4:H25</xm:sqref>
        </x14:dataValidation>
        <x14:dataValidation type="list" allowBlank="1" showInputMessage="1" showErrorMessage="1" xr:uid="{E0A7A454-43ED-4B10-9006-58FE27580A48}">
          <x14:formula1>
            <xm:f>Listas!$B$2:$B$4</xm:f>
          </x14:formula1>
          <xm:sqref>A4:A21 A23:A24</xm:sqref>
        </x14:dataValidation>
        <x14:dataValidation type="list" allowBlank="1" showInputMessage="1" showErrorMessage="1" xr:uid="{722CADF3-C2CC-408A-AEB2-6F559FBCCA39}">
          <x14:formula1>
            <xm:f>Listas!$R$2:$R$4</xm:f>
          </x14:formula1>
          <xm:sqref>V4:V25</xm:sqref>
        </x14:dataValidation>
        <x14:dataValidation type="list" allowBlank="1" showInputMessage="1" showErrorMessage="1" xr:uid="{1486A822-8A6B-4FAB-AC6D-D67F00E61CB5}">
          <x14:formula1>
            <xm:f>Listas!$B$2:$B$5</xm:f>
          </x14:formula1>
          <xm:sqref>A25 A22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4A3E-6B6D-4877-A1DB-52AD77421EF8}">
  <dimension ref="A1:AX20"/>
  <sheetViews>
    <sheetView view="pageBreakPreview" zoomScale="70" zoomScaleNormal="70" zoomScaleSheetLayoutView="70" workbookViewId="0">
      <selection activeCell="A2" sqref="A2:G2"/>
    </sheetView>
  </sheetViews>
  <sheetFormatPr baseColWidth="10" defaultColWidth="11.42578125" defaultRowHeight="15" x14ac:dyDescent="0.25"/>
  <cols>
    <col min="1" max="1" width="17.28515625" customWidth="1"/>
    <col min="2" max="2" width="7.85546875" customWidth="1"/>
    <col min="3" max="3" width="34.42578125" customWidth="1"/>
    <col min="4" max="4" width="48.42578125" customWidth="1"/>
    <col min="5" max="6" width="25.140625" style="11" customWidth="1"/>
    <col min="7" max="7" width="20.7109375" customWidth="1"/>
    <col min="8" max="8" width="41" customWidth="1"/>
    <col min="9" max="9" width="20.28515625" customWidth="1"/>
    <col min="10" max="10" width="22.42578125" customWidth="1"/>
    <col min="11" max="11" width="31.85546875" customWidth="1"/>
    <col min="12" max="12" width="35.28515625" customWidth="1"/>
    <col min="13" max="13" width="35.7109375" customWidth="1"/>
    <col min="14" max="14" width="38.42578125" customWidth="1"/>
    <col min="15" max="15" width="39.28515625" customWidth="1"/>
    <col min="16" max="16" width="37.140625" customWidth="1"/>
    <col min="17" max="17" width="33.42578125" customWidth="1"/>
    <col min="18" max="18" width="29.7109375" customWidth="1"/>
    <col min="19" max="19" width="24.42578125" customWidth="1"/>
    <col min="20" max="20" width="20.42578125" customWidth="1"/>
    <col min="21" max="21" width="24.42578125" customWidth="1"/>
    <col min="22" max="22" width="36.85546875" customWidth="1"/>
    <col min="23" max="23" width="16" customWidth="1"/>
    <col min="24" max="24" width="16.7109375" customWidth="1"/>
    <col min="25" max="26" width="17.42578125" customWidth="1"/>
    <col min="27" max="27" width="21.7109375" style="184" customWidth="1"/>
    <col min="28" max="28" width="87.28515625" customWidth="1"/>
    <col min="29" max="29" width="73.28515625" customWidth="1"/>
  </cols>
  <sheetData>
    <row r="1" spans="1:29" ht="78.75" customHeight="1" x14ac:dyDescent="0.25">
      <c r="A1" s="111" t="s">
        <v>274</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23" t="s">
        <v>72</v>
      </c>
      <c r="AB1" s="123"/>
      <c r="AC1" s="123"/>
    </row>
    <row r="2" spans="1:29" s="10" customFormat="1" ht="46.5" x14ac:dyDescent="0.35">
      <c r="A2" s="117" t="s">
        <v>1</v>
      </c>
      <c r="B2" s="118"/>
      <c r="C2" s="118"/>
      <c r="D2" s="118"/>
      <c r="E2" s="118"/>
      <c r="F2" s="118"/>
      <c r="G2" s="119"/>
      <c r="H2" s="113" t="s">
        <v>8</v>
      </c>
      <c r="I2" s="113"/>
      <c r="J2" s="113"/>
      <c r="K2" s="113"/>
      <c r="L2" s="113"/>
      <c r="M2" s="113"/>
      <c r="N2" s="113"/>
      <c r="O2" s="113"/>
      <c r="P2" s="113"/>
      <c r="Q2" s="114" t="s">
        <v>18</v>
      </c>
      <c r="R2" s="114"/>
      <c r="S2" s="114"/>
      <c r="T2" s="114"/>
      <c r="U2" s="114"/>
      <c r="V2" s="114"/>
      <c r="W2" s="156" t="s">
        <v>25</v>
      </c>
      <c r="X2" s="156"/>
      <c r="Y2" s="156"/>
      <c r="Z2" s="156"/>
      <c r="AA2" s="123" t="s">
        <v>73</v>
      </c>
      <c r="AB2" s="123"/>
      <c r="AC2" s="123"/>
    </row>
    <row r="3" spans="1:29" s="1" customFormat="1" ht="78.75" customHeight="1" x14ac:dyDescent="0.25">
      <c r="A3" s="80" t="s">
        <v>77</v>
      </c>
      <c r="B3" s="81" t="s">
        <v>51</v>
      </c>
      <c r="C3" s="81" t="s">
        <v>78</v>
      </c>
      <c r="D3" s="81" t="s">
        <v>79</v>
      </c>
      <c r="E3" s="82" t="s">
        <v>80</v>
      </c>
      <c r="F3" s="82" t="s">
        <v>81</v>
      </c>
      <c r="G3" s="81" t="s">
        <v>82</v>
      </c>
      <c r="H3" s="83" t="s">
        <v>83</v>
      </c>
      <c r="I3" s="83" t="s">
        <v>84</v>
      </c>
      <c r="J3" s="83" t="s">
        <v>85</v>
      </c>
      <c r="K3" s="83" t="s">
        <v>86</v>
      </c>
      <c r="L3" s="83" t="s">
        <v>87</v>
      </c>
      <c r="M3" s="83" t="s">
        <v>88</v>
      </c>
      <c r="N3" s="83" t="s">
        <v>89</v>
      </c>
      <c r="O3" s="83" t="s">
        <v>90</v>
      </c>
      <c r="P3" s="83" t="s">
        <v>91</v>
      </c>
      <c r="Q3" s="84" t="s">
        <v>92</v>
      </c>
      <c r="R3" s="84" t="s">
        <v>93</v>
      </c>
      <c r="S3" s="84" t="s">
        <v>94</v>
      </c>
      <c r="T3" s="84" t="s">
        <v>95</v>
      </c>
      <c r="U3" s="84" t="s">
        <v>96</v>
      </c>
      <c r="V3" s="84" t="s">
        <v>97</v>
      </c>
      <c r="W3" s="85" t="s">
        <v>73</v>
      </c>
      <c r="X3" s="85" t="s">
        <v>74</v>
      </c>
      <c r="Y3" s="85" t="s">
        <v>75</v>
      </c>
      <c r="Z3" s="85" t="s">
        <v>76</v>
      </c>
      <c r="AA3" s="107" t="s">
        <v>98</v>
      </c>
      <c r="AB3" s="108" t="s">
        <v>99</v>
      </c>
      <c r="AC3" s="108" t="s">
        <v>100</v>
      </c>
    </row>
    <row r="4" spans="1:29" s="23" customFormat="1" ht="120" x14ac:dyDescent="0.25">
      <c r="A4" s="22" t="s">
        <v>275</v>
      </c>
      <c r="B4" s="8" t="s">
        <v>276</v>
      </c>
      <c r="C4" s="8" t="s">
        <v>277</v>
      </c>
      <c r="D4" s="8" t="s">
        <v>278</v>
      </c>
      <c r="E4" s="31">
        <v>46113</v>
      </c>
      <c r="F4" s="32">
        <v>46269</v>
      </c>
      <c r="G4" s="8" t="s">
        <v>238</v>
      </c>
      <c r="H4" s="8" t="s">
        <v>181</v>
      </c>
      <c r="I4" s="8" t="s">
        <v>43</v>
      </c>
      <c r="J4" s="8" t="s">
        <v>182</v>
      </c>
      <c r="K4" s="8" t="str">
        <f>+IF(J4="16.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humano.",IF(J4="17. Formación para el trabajo y acceso a oportunidades educativas.", "Ofrecer 20.000 cupos de formación posmedia en cursos cortos orientados a jóvenes con potencial.",IF(J4="18. Ciencia, tecnología e innovación- CTeI para desarrollar nuestro potencial y promover el de nuestros vecinos regionales.","Realizar 5 convocatorias de Ciencia tecnología e innovación para promover investigación de sectores priorizados.","Escoger Programa PDD")))</f>
        <v>Ofrecer 32.000 cupos en las estrategias de acceso y permanencia en la educación superior y posmedia; de los cuales 22.000 cupos serán para educación superior y 10.000 cupos para educación para el trabajo y el desarrollo humano.</v>
      </c>
      <c r="L4" s="8" t="s">
        <v>198</v>
      </c>
      <c r="M4" s="8" t="s">
        <v>108</v>
      </c>
      <c r="N4" s="8" t="s">
        <v>109</v>
      </c>
      <c r="O4" s="8" t="s">
        <v>279</v>
      </c>
      <c r="P4" s="8" t="s">
        <v>109</v>
      </c>
      <c r="Q4" s="8" t="s">
        <v>280</v>
      </c>
      <c r="R4" s="25" t="s">
        <v>123</v>
      </c>
      <c r="S4" s="22" t="s">
        <v>114</v>
      </c>
      <c r="T4" s="48">
        <v>1</v>
      </c>
      <c r="U4" s="8" t="s">
        <v>77</v>
      </c>
      <c r="V4" s="8" t="s">
        <v>116</v>
      </c>
      <c r="W4" s="20"/>
      <c r="X4" s="20"/>
      <c r="Y4" s="20"/>
      <c r="Z4" s="69">
        <v>1</v>
      </c>
      <c r="AA4" s="181"/>
      <c r="AB4" s="168"/>
      <c r="AC4" s="168"/>
    </row>
    <row r="5" spans="1:29" s="23" customFormat="1" ht="120" x14ac:dyDescent="0.25">
      <c r="A5" s="22" t="s">
        <v>281</v>
      </c>
      <c r="B5" s="8" t="s">
        <v>282</v>
      </c>
      <c r="C5" s="8" t="s">
        <v>283</v>
      </c>
      <c r="D5" s="8" t="s">
        <v>284</v>
      </c>
      <c r="E5" s="31">
        <v>46035</v>
      </c>
      <c r="F5" s="31">
        <v>46357</v>
      </c>
      <c r="G5" s="8" t="s">
        <v>285</v>
      </c>
      <c r="H5" s="8" t="s">
        <v>181</v>
      </c>
      <c r="I5" s="8" t="s">
        <v>43</v>
      </c>
      <c r="J5" s="8" t="s">
        <v>182</v>
      </c>
      <c r="K5" s="8" t="str">
        <f t="shared" ref="K5:K17" si="0">+IF(J5="16.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humano.",IF(J5="17. Formación para el trabajo y acceso a oportunidades educativas.", "Ofrecer 20.000 cupos de formación posmedia en cursos cortos orientados a jóvenes con potencial.",IF(J5="18. Ciencia, tecnología e innovación- CTeI para desarrollar nuestro potencial y promover el de nuestros vecinos regionales.","Realizar 5 convocatorias de Ciencia tecnología e innovación para promover investigación de sectores priorizados.","Escoger Programa PDD")))</f>
        <v>Ofrecer 32.000 cupos en las estrategias de acceso y permanencia en la educación superior y posmedia; de los cuales 22.000 cupos serán para educación superior y 10.000 cupos para educación para el trabajo y el desarrollo humano.</v>
      </c>
      <c r="L5" s="8" t="s">
        <v>255</v>
      </c>
      <c r="M5" s="8" t="s">
        <v>108</v>
      </c>
      <c r="N5" s="8" t="s">
        <v>109</v>
      </c>
      <c r="O5" s="8" t="s">
        <v>257</v>
      </c>
      <c r="P5" s="8" t="s">
        <v>286</v>
      </c>
      <c r="Q5" s="8" t="s">
        <v>287</v>
      </c>
      <c r="R5" s="8" t="s">
        <v>288</v>
      </c>
      <c r="S5" s="22" t="s">
        <v>114</v>
      </c>
      <c r="T5" s="20">
        <v>2</v>
      </c>
      <c r="U5" s="8" t="s">
        <v>115</v>
      </c>
      <c r="V5" s="8" t="s">
        <v>116</v>
      </c>
      <c r="W5" s="20"/>
      <c r="X5" s="20"/>
      <c r="Y5" s="20"/>
      <c r="Z5" s="68">
        <v>2</v>
      </c>
      <c r="AA5" s="181">
        <v>0.05</v>
      </c>
      <c r="AB5" s="168" t="s">
        <v>289</v>
      </c>
      <c r="AC5" s="168" t="s">
        <v>290</v>
      </c>
    </row>
    <row r="6" spans="1:29" s="23" customFormat="1" ht="120" x14ac:dyDescent="0.25">
      <c r="A6" s="22" t="s">
        <v>281</v>
      </c>
      <c r="B6" s="8" t="s">
        <v>291</v>
      </c>
      <c r="C6" s="8" t="s">
        <v>292</v>
      </c>
      <c r="D6" s="8" t="s">
        <v>293</v>
      </c>
      <c r="E6" s="31">
        <v>46035</v>
      </c>
      <c r="F6" s="31">
        <v>46357</v>
      </c>
      <c r="G6" s="8" t="s">
        <v>285</v>
      </c>
      <c r="H6" s="8" t="s">
        <v>181</v>
      </c>
      <c r="I6" s="8" t="s">
        <v>43</v>
      </c>
      <c r="J6" s="8" t="s">
        <v>182</v>
      </c>
      <c r="K6" s="8" t="str">
        <f t="shared" si="0"/>
        <v>Ofrecer 32.000 cupos en las estrategias de acceso y permanencia en la educación superior y posmedia; de los cuales 22.000 cupos serán para educación superior y 10.000 cupos para educación para el trabajo y el desarrollo humano.</v>
      </c>
      <c r="L6" s="8" t="s">
        <v>255</v>
      </c>
      <c r="M6" s="8" t="s">
        <v>108</v>
      </c>
      <c r="N6" s="8" t="s">
        <v>109</v>
      </c>
      <c r="O6" s="8" t="s">
        <v>257</v>
      </c>
      <c r="P6" s="8" t="s">
        <v>286</v>
      </c>
      <c r="Q6" s="8" t="s">
        <v>294</v>
      </c>
      <c r="R6" s="8" t="s">
        <v>295</v>
      </c>
      <c r="S6" s="22" t="s">
        <v>114</v>
      </c>
      <c r="T6" s="20">
        <v>4</v>
      </c>
      <c r="U6" s="8" t="s">
        <v>115</v>
      </c>
      <c r="V6" s="8" t="s">
        <v>116</v>
      </c>
      <c r="W6" s="20"/>
      <c r="X6" s="20"/>
      <c r="Y6" s="20"/>
      <c r="Z6" s="68">
        <v>4</v>
      </c>
      <c r="AA6" s="181">
        <v>0.2</v>
      </c>
      <c r="AB6" s="168" t="s">
        <v>296</v>
      </c>
      <c r="AC6" s="168" t="s">
        <v>297</v>
      </c>
    </row>
    <row r="7" spans="1:29" s="23" customFormat="1" ht="60" x14ac:dyDescent="0.25">
      <c r="A7" s="22" t="s">
        <v>281</v>
      </c>
      <c r="B7" s="8" t="s">
        <v>298</v>
      </c>
      <c r="C7" s="8" t="s">
        <v>299</v>
      </c>
      <c r="D7" s="8" t="s">
        <v>300</v>
      </c>
      <c r="E7" s="31">
        <v>46174</v>
      </c>
      <c r="F7" s="32">
        <v>46356</v>
      </c>
      <c r="G7" s="8" t="s">
        <v>285</v>
      </c>
      <c r="H7" s="8" t="s">
        <v>181</v>
      </c>
      <c r="I7" s="8" t="s">
        <v>43</v>
      </c>
      <c r="J7" s="8" t="s">
        <v>109</v>
      </c>
      <c r="K7" s="8" t="s">
        <v>109</v>
      </c>
      <c r="L7" s="8" t="s">
        <v>255</v>
      </c>
      <c r="M7" s="8" t="s">
        <v>267</v>
      </c>
      <c r="N7" s="8" t="s">
        <v>109</v>
      </c>
      <c r="O7" s="8" t="s">
        <v>257</v>
      </c>
      <c r="P7" s="8" t="s">
        <v>301</v>
      </c>
      <c r="Q7" s="23" t="s">
        <v>302</v>
      </c>
      <c r="R7" s="8" t="s">
        <v>247</v>
      </c>
      <c r="S7" s="22" t="s">
        <v>114</v>
      </c>
      <c r="T7" s="48">
        <v>1</v>
      </c>
      <c r="U7" s="8" t="s">
        <v>77</v>
      </c>
      <c r="V7" s="8" t="s">
        <v>116</v>
      </c>
      <c r="W7" s="20"/>
      <c r="X7" s="20"/>
      <c r="Y7" s="20"/>
      <c r="Z7" s="69">
        <v>1</v>
      </c>
      <c r="AA7" s="181"/>
      <c r="AB7" s="168"/>
      <c r="AC7" s="168"/>
    </row>
    <row r="8" spans="1:29" s="23" customFormat="1" ht="409.5" x14ac:dyDescent="0.25">
      <c r="A8" s="22" t="s">
        <v>303</v>
      </c>
      <c r="B8" s="8" t="s">
        <v>304</v>
      </c>
      <c r="C8" s="8" t="s">
        <v>305</v>
      </c>
      <c r="D8" s="8" t="s">
        <v>306</v>
      </c>
      <c r="E8" s="31">
        <v>46054</v>
      </c>
      <c r="F8" s="31">
        <v>46386</v>
      </c>
      <c r="G8" s="8" t="s">
        <v>307</v>
      </c>
      <c r="H8" s="8" t="s">
        <v>181</v>
      </c>
      <c r="I8" s="8" t="s">
        <v>43</v>
      </c>
      <c r="J8" s="8" t="s">
        <v>109</v>
      </c>
      <c r="K8" s="8" t="s">
        <v>109</v>
      </c>
      <c r="L8" s="8" t="s">
        <v>255</v>
      </c>
      <c r="M8" s="8" t="s">
        <v>308</v>
      </c>
      <c r="N8" s="8" t="s">
        <v>109</v>
      </c>
      <c r="O8" s="8" t="s">
        <v>257</v>
      </c>
      <c r="P8" s="8" t="s">
        <v>258</v>
      </c>
      <c r="Q8" s="8" t="s">
        <v>309</v>
      </c>
      <c r="R8" s="8" t="s">
        <v>247</v>
      </c>
      <c r="S8" s="22" t="s">
        <v>114</v>
      </c>
      <c r="T8" s="48">
        <v>1</v>
      </c>
      <c r="U8" s="8" t="s">
        <v>77</v>
      </c>
      <c r="V8" s="8" t="s">
        <v>116</v>
      </c>
      <c r="W8" s="20"/>
      <c r="X8" s="20"/>
      <c r="Y8" s="20"/>
      <c r="Z8" s="69">
        <v>1</v>
      </c>
      <c r="AA8" s="181">
        <v>0.4</v>
      </c>
      <c r="AB8" s="168" t="s">
        <v>310</v>
      </c>
      <c r="AC8" s="168" t="s">
        <v>311</v>
      </c>
    </row>
    <row r="9" spans="1:29" s="23" customFormat="1" ht="409.5" x14ac:dyDescent="0.25">
      <c r="A9" s="22" t="s">
        <v>303</v>
      </c>
      <c r="B9" s="8" t="s">
        <v>312</v>
      </c>
      <c r="C9" s="8" t="s">
        <v>313</v>
      </c>
      <c r="D9" s="8" t="s">
        <v>314</v>
      </c>
      <c r="E9" s="31">
        <v>46024</v>
      </c>
      <c r="F9" s="31">
        <v>46387</v>
      </c>
      <c r="G9" s="8" t="s">
        <v>307</v>
      </c>
      <c r="H9" s="8" t="s">
        <v>181</v>
      </c>
      <c r="I9" s="8" t="s">
        <v>43</v>
      </c>
      <c r="J9" s="8" t="s">
        <v>109</v>
      </c>
      <c r="K9" s="8" t="s">
        <v>109</v>
      </c>
      <c r="L9" s="8" t="s">
        <v>255</v>
      </c>
      <c r="M9" s="8" t="s">
        <v>315</v>
      </c>
      <c r="N9" s="8" t="s">
        <v>109</v>
      </c>
      <c r="O9" s="8" t="s">
        <v>257</v>
      </c>
      <c r="P9" s="8" t="s">
        <v>316</v>
      </c>
      <c r="Q9" s="8" t="s">
        <v>317</v>
      </c>
      <c r="R9" s="8" t="s">
        <v>247</v>
      </c>
      <c r="S9" s="22" t="s">
        <v>114</v>
      </c>
      <c r="T9" s="48">
        <v>1</v>
      </c>
      <c r="U9" s="8" t="s">
        <v>77</v>
      </c>
      <c r="V9" s="8" t="s">
        <v>116</v>
      </c>
      <c r="W9" s="20"/>
      <c r="X9" s="20"/>
      <c r="Y9" s="20"/>
      <c r="Z9" s="69">
        <v>1</v>
      </c>
      <c r="AA9" s="181">
        <v>0.28000000000000003</v>
      </c>
      <c r="AB9" s="168" t="s">
        <v>318</v>
      </c>
      <c r="AC9" s="168" t="s">
        <v>319</v>
      </c>
    </row>
    <row r="10" spans="1:29" s="23" customFormat="1" ht="135" x14ac:dyDescent="0.25">
      <c r="A10" s="22" t="s">
        <v>303</v>
      </c>
      <c r="B10" s="8" t="s">
        <v>320</v>
      </c>
      <c r="C10" s="8" t="s">
        <v>321</v>
      </c>
      <c r="D10" s="8" t="s">
        <v>322</v>
      </c>
      <c r="E10" s="31">
        <v>46230</v>
      </c>
      <c r="F10" s="31">
        <v>46353</v>
      </c>
      <c r="G10" s="8" t="s">
        <v>307</v>
      </c>
      <c r="H10" s="8" t="s">
        <v>181</v>
      </c>
      <c r="I10" s="8" t="s">
        <v>43</v>
      </c>
      <c r="J10" s="8" t="s">
        <v>109</v>
      </c>
      <c r="K10" s="8" t="s">
        <v>109</v>
      </c>
      <c r="L10" s="8" t="s">
        <v>255</v>
      </c>
      <c r="M10" s="8" t="s">
        <v>323</v>
      </c>
      <c r="N10" s="8" t="s">
        <v>109</v>
      </c>
      <c r="O10" s="8" t="s">
        <v>257</v>
      </c>
      <c r="P10" s="8" t="s">
        <v>316</v>
      </c>
      <c r="Q10" s="8" t="s">
        <v>324</v>
      </c>
      <c r="R10" s="8" t="s">
        <v>247</v>
      </c>
      <c r="S10" s="22" t="s">
        <v>114</v>
      </c>
      <c r="T10" s="48">
        <v>1</v>
      </c>
      <c r="U10" s="8" t="s">
        <v>77</v>
      </c>
      <c r="V10" s="8" t="s">
        <v>116</v>
      </c>
      <c r="W10" s="20"/>
      <c r="X10" s="20"/>
      <c r="Y10" s="20"/>
      <c r="Z10" s="69">
        <v>1</v>
      </c>
      <c r="AA10" s="181"/>
      <c r="AB10" s="168"/>
      <c r="AC10" s="168"/>
    </row>
    <row r="11" spans="1:29" s="23" customFormat="1" ht="285" x14ac:dyDescent="0.25">
      <c r="A11" s="22" t="s">
        <v>281</v>
      </c>
      <c r="B11" s="8" t="s">
        <v>325</v>
      </c>
      <c r="C11" s="8" t="s">
        <v>326</v>
      </c>
      <c r="D11" s="8" t="s">
        <v>327</v>
      </c>
      <c r="E11" s="31">
        <v>46037</v>
      </c>
      <c r="F11" s="31">
        <v>46387</v>
      </c>
      <c r="G11" s="8" t="s">
        <v>245</v>
      </c>
      <c r="H11" s="8" t="s">
        <v>181</v>
      </c>
      <c r="I11" s="8" t="s">
        <v>43</v>
      </c>
      <c r="J11" s="8" t="s">
        <v>109</v>
      </c>
      <c r="K11" s="8" t="s">
        <v>109</v>
      </c>
      <c r="L11" s="8" t="s">
        <v>255</v>
      </c>
      <c r="M11" s="8" t="s">
        <v>328</v>
      </c>
      <c r="N11" s="8" t="s">
        <v>109</v>
      </c>
      <c r="O11" s="8" t="s">
        <v>257</v>
      </c>
      <c r="P11" s="8" t="s">
        <v>301</v>
      </c>
      <c r="Q11" s="8" t="s">
        <v>329</v>
      </c>
      <c r="R11" s="34" t="s">
        <v>330</v>
      </c>
      <c r="S11" s="22" t="s">
        <v>114</v>
      </c>
      <c r="T11" s="48">
        <v>1</v>
      </c>
      <c r="U11" s="8" t="s">
        <v>77</v>
      </c>
      <c r="V11" s="8" t="s">
        <v>116</v>
      </c>
      <c r="W11" s="20"/>
      <c r="X11" s="20"/>
      <c r="Y11" s="20"/>
      <c r="Z11" s="69">
        <v>1</v>
      </c>
      <c r="AA11" s="181" t="s">
        <v>331</v>
      </c>
      <c r="AB11" s="168" t="s">
        <v>332</v>
      </c>
      <c r="AC11" s="168" t="s">
        <v>333</v>
      </c>
    </row>
    <row r="12" spans="1:29" s="23" customFormat="1" ht="300" x14ac:dyDescent="0.25">
      <c r="A12" s="22" t="s">
        <v>281</v>
      </c>
      <c r="B12" s="8" t="s">
        <v>334</v>
      </c>
      <c r="C12" s="8" t="s">
        <v>335</v>
      </c>
      <c r="D12" s="8" t="s">
        <v>336</v>
      </c>
      <c r="E12" s="31">
        <v>46033</v>
      </c>
      <c r="F12" s="32">
        <v>46387</v>
      </c>
      <c r="G12" s="8" t="s">
        <v>245</v>
      </c>
      <c r="H12" s="8" t="s">
        <v>181</v>
      </c>
      <c r="I12" s="8" t="s">
        <v>43</v>
      </c>
      <c r="J12" s="8" t="s">
        <v>182</v>
      </c>
      <c r="K12" s="8" t="str">
        <f t="shared" si="0"/>
        <v>Ofrecer 32.000 cupos en las estrategias de acceso y permanencia en la educación superior y posmedia; de los cuales 22.000 cupos serán para educación superior y 10.000 cupos para educación para el trabajo y el desarrollo humano.</v>
      </c>
      <c r="L12" s="8" t="s">
        <v>255</v>
      </c>
      <c r="M12" s="8" t="s">
        <v>267</v>
      </c>
      <c r="N12" s="8" t="s">
        <v>109</v>
      </c>
      <c r="O12" s="8" t="s">
        <v>257</v>
      </c>
      <c r="P12" s="8" t="s">
        <v>337</v>
      </c>
      <c r="Q12" s="8" t="s">
        <v>338</v>
      </c>
      <c r="R12" s="34" t="s">
        <v>330</v>
      </c>
      <c r="S12" s="22" t="s">
        <v>114</v>
      </c>
      <c r="T12" s="48">
        <v>1</v>
      </c>
      <c r="U12" s="8" t="s">
        <v>77</v>
      </c>
      <c r="V12" s="8" t="s">
        <v>116</v>
      </c>
      <c r="W12" s="20"/>
      <c r="X12" s="20"/>
      <c r="Y12" s="20"/>
      <c r="Z12" s="69">
        <v>1</v>
      </c>
      <c r="AA12" s="181">
        <v>0.05</v>
      </c>
      <c r="AB12" s="168" t="s">
        <v>339</v>
      </c>
      <c r="AC12" s="168" t="s">
        <v>340</v>
      </c>
    </row>
    <row r="13" spans="1:29" s="23" customFormat="1" ht="240" x14ac:dyDescent="0.25">
      <c r="A13" s="22" t="s">
        <v>275</v>
      </c>
      <c r="B13" s="8" t="s">
        <v>341</v>
      </c>
      <c r="C13" s="8" t="s">
        <v>342</v>
      </c>
      <c r="D13" s="8" t="s">
        <v>343</v>
      </c>
      <c r="E13" s="31">
        <v>46037</v>
      </c>
      <c r="F13" s="32">
        <v>46325</v>
      </c>
      <c r="G13" s="8" t="s">
        <v>344</v>
      </c>
      <c r="H13" s="8" t="s">
        <v>181</v>
      </c>
      <c r="I13" s="8" t="s">
        <v>43</v>
      </c>
      <c r="J13" s="8" t="s">
        <v>182</v>
      </c>
      <c r="K13" s="8" t="str">
        <f t="shared" si="0"/>
        <v>Ofrecer 32.000 cupos en las estrategias de acceso y permanencia en la educación superior y posmedia; de los cuales 22.000 cupos serán para educación superior y 10.000 cupos para educación para el trabajo y el desarrollo humano.</v>
      </c>
      <c r="L13" s="8" t="s">
        <v>255</v>
      </c>
      <c r="M13" s="8" t="s">
        <v>328</v>
      </c>
      <c r="N13" s="8" t="s">
        <v>109</v>
      </c>
      <c r="O13" s="8" t="s">
        <v>184</v>
      </c>
      <c r="P13" s="8" t="s">
        <v>185</v>
      </c>
      <c r="Q13" s="8" t="s">
        <v>345</v>
      </c>
      <c r="R13" s="8" t="s">
        <v>346</v>
      </c>
      <c r="S13" s="8" t="s">
        <v>114</v>
      </c>
      <c r="T13" s="20">
        <v>5</v>
      </c>
      <c r="U13" s="8" t="s">
        <v>115</v>
      </c>
      <c r="V13" s="8" t="s">
        <v>116</v>
      </c>
      <c r="W13" s="20"/>
      <c r="X13" s="20"/>
      <c r="Y13" s="20"/>
      <c r="Z13" s="68">
        <v>5</v>
      </c>
      <c r="AA13" s="181">
        <v>0.4</v>
      </c>
      <c r="AB13" s="168" t="s">
        <v>347</v>
      </c>
      <c r="AC13" s="168" t="s">
        <v>348</v>
      </c>
    </row>
    <row r="14" spans="1:29" s="23" customFormat="1" ht="135" x14ac:dyDescent="0.25">
      <c r="A14" s="22" t="s">
        <v>275</v>
      </c>
      <c r="B14" s="8" t="s">
        <v>349</v>
      </c>
      <c r="C14" s="8" t="s">
        <v>350</v>
      </c>
      <c r="D14" s="8" t="s">
        <v>351</v>
      </c>
      <c r="E14" s="31">
        <v>46054</v>
      </c>
      <c r="F14" s="32">
        <v>46387</v>
      </c>
      <c r="G14" s="8" t="s">
        <v>344</v>
      </c>
      <c r="H14" s="8" t="s">
        <v>181</v>
      </c>
      <c r="I14" s="8" t="s">
        <v>43</v>
      </c>
      <c r="J14" s="8" t="s">
        <v>109</v>
      </c>
      <c r="K14" s="8" t="s">
        <v>109</v>
      </c>
      <c r="L14" s="8" t="s">
        <v>255</v>
      </c>
      <c r="M14" s="8" t="s">
        <v>328</v>
      </c>
      <c r="N14" s="8" t="s">
        <v>109</v>
      </c>
      <c r="O14" s="8" t="s">
        <v>257</v>
      </c>
      <c r="P14" s="8" t="s">
        <v>301</v>
      </c>
      <c r="Q14" s="8" t="s">
        <v>352</v>
      </c>
      <c r="R14" s="8" t="s">
        <v>247</v>
      </c>
      <c r="S14" s="22" t="s">
        <v>114</v>
      </c>
      <c r="T14" s="48">
        <v>1</v>
      </c>
      <c r="U14" s="8" t="s">
        <v>77</v>
      </c>
      <c r="V14" s="8" t="s">
        <v>116</v>
      </c>
      <c r="W14" s="20"/>
      <c r="X14" s="20"/>
      <c r="Y14" s="20"/>
      <c r="Z14" s="69">
        <v>1</v>
      </c>
      <c r="AA14" s="181">
        <v>0.17</v>
      </c>
      <c r="AB14" s="168" t="s">
        <v>353</v>
      </c>
      <c r="AC14" s="168" t="s">
        <v>354</v>
      </c>
    </row>
    <row r="15" spans="1:29" s="23" customFormat="1" ht="345" x14ac:dyDescent="0.25">
      <c r="A15" s="22" t="s">
        <v>355</v>
      </c>
      <c r="B15" s="8" t="s">
        <v>356</v>
      </c>
      <c r="C15" s="8" t="s">
        <v>357</v>
      </c>
      <c r="D15" s="8" t="s">
        <v>358</v>
      </c>
      <c r="E15" s="31">
        <v>46037</v>
      </c>
      <c r="F15" s="31">
        <v>46387</v>
      </c>
      <c r="G15" s="8" t="s">
        <v>359</v>
      </c>
      <c r="H15" s="8" t="s">
        <v>109</v>
      </c>
      <c r="I15" s="8" t="s">
        <v>43</v>
      </c>
      <c r="J15" s="8" t="s">
        <v>109</v>
      </c>
      <c r="K15" s="8" t="s">
        <v>109</v>
      </c>
      <c r="L15" s="8" t="s">
        <v>255</v>
      </c>
      <c r="M15" s="8" t="s">
        <v>256</v>
      </c>
      <c r="N15" s="8" t="s">
        <v>109</v>
      </c>
      <c r="O15" s="29" t="s">
        <v>257</v>
      </c>
      <c r="P15" s="29" t="s">
        <v>360</v>
      </c>
      <c r="Q15" s="29" t="s">
        <v>361</v>
      </c>
      <c r="R15" s="8" t="s">
        <v>330</v>
      </c>
      <c r="S15" s="22" t="s">
        <v>114</v>
      </c>
      <c r="T15" s="48">
        <v>1</v>
      </c>
      <c r="U15" s="8" t="s">
        <v>77</v>
      </c>
      <c r="V15" s="8" t="s">
        <v>116</v>
      </c>
      <c r="W15" s="20"/>
      <c r="X15" s="20"/>
      <c r="Y15" s="20"/>
      <c r="Z15" s="69">
        <v>1</v>
      </c>
      <c r="AA15" s="181">
        <v>0.33</v>
      </c>
      <c r="AB15" s="168" t="s">
        <v>362</v>
      </c>
      <c r="AC15" s="168" t="s">
        <v>363</v>
      </c>
    </row>
    <row r="16" spans="1:29" s="23" customFormat="1" ht="120" x14ac:dyDescent="0.25">
      <c r="A16" s="22" t="s">
        <v>303</v>
      </c>
      <c r="B16" s="8" t="s">
        <v>364</v>
      </c>
      <c r="C16" s="8" t="s">
        <v>365</v>
      </c>
      <c r="D16" s="8" t="s">
        <v>366</v>
      </c>
      <c r="E16" s="33">
        <v>46054</v>
      </c>
      <c r="F16" s="33">
        <v>46213</v>
      </c>
      <c r="G16" s="8" t="s">
        <v>367</v>
      </c>
      <c r="H16" s="8" t="s">
        <v>181</v>
      </c>
      <c r="I16" s="8" t="s">
        <v>43</v>
      </c>
      <c r="J16" s="8" t="s">
        <v>182</v>
      </c>
      <c r="K16" s="8" t="str">
        <f t="shared" si="0"/>
        <v>Ofrecer 32.000 cupos en las estrategias de acceso y permanencia en la educación superior y posmedia; de los cuales 22.000 cupos serán para educación superior y 10.000 cupos para educación para el trabajo y el desarrollo humano.</v>
      </c>
      <c r="L16" s="8" t="s">
        <v>368</v>
      </c>
      <c r="M16" s="8" t="s">
        <v>108</v>
      </c>
      <c r="N16" s="8" t="s">
        <v>109</v>
      </c>
      <c r="O16" s="29" t="s">
        <v>184</v>
      </c>
      <c r="P16" s="8" t="s">
        <v>185</v>
      </c>
      <c r="Q16" s="8" t="s">
        <v>369</v>
      </c>
      <c r="R16" s="8" t="s">
        <v>247</v>
      </c>
      <c r="S16" s="22" t="s">
        <v>114</v>
      </c>
      <c r="T16" s="48">
        <v>1</v>
      </c>
      <c r="U16" s="8" t="s">
        <v>77</v>
      </c>
      <c r="V16" s="8" t="s">
        <v>116</v>
      </c>
      <c r="W16" s="57">
        <v>0</v>
      </c>
      <c r="X16" s="57">
        <v>0.3</v>
      </c>
      <c r="Y16" s="57">
        <v>0.8</v>
      </c>
      <c r="Z16" s="71">
        <v>1</v>
      </c>
      <c r="AA16" s="181">
        <v>0.3</v>
      </c>
      <c r="AB16" s="168" t="s">
        <v>370</v>
      </c>
      <c r="AC16" s="168" t="s">
        <v>371</v>
      </c>
    </row>
    <row r="17" spans="1:29" s="23" customFormat="1" ht="105" x14ac:dyDescent="0.25">
      <c r="A17" s="22" t="s">
        <v>303</v>
      </c>
      <c r="B17" s="8" t="s">
        <v>372</v>
      </c>
      <c r="C17" s="8" t="s">
        <v>373</v>
      </c>
      <c r="D17" s="8" t="s">
        <v>374</v>
      </c>
      <c r="E17" s="33">
        <v>46113</v>
      </c>
      <c r="F17" s="33">
        <v>46387</v>
      </c>
      <c r="G17" s="8" t="s">
        <v>367</v>
      </c>
      <c r="H17" s="8" t="s">
        <v>181</v>
      </c>
      <c r="I17" s="8" t="s">
        <v>43</v>
      </c>
      <c r="J17" s="8" t="s">
        <v>46</v>
      </c>
      <c r="K17" s="8" t="str">
        <f t="shared" si="0"/>
        <v>Ofrecer 20.000 cupos de formación posmedia en cursos cortos orientados a jóvenes con potencial.</v>
      </c>
      <c r="L17" s="8" t="s">
        <v>368</v>
      </c>
      <c r="M17" s="8" t="s">
        <v>108</v>
      </c>
      <c r="N17" s="8" t="s">
        <v>109</v>
      </c>
      <c r="O17" s="29" t="s">
        <v>184</v>
      </c>
      <c r="P17" s="8" t="s">
        <v>185</v>
      </c>
      <c r="Q17" s="59" t="s">
        <v>375</v>
      </c>
      <c r="R17" s="59" t="s">
        <v>376</v>
      </c>
      <c r="S17" s="60" t="s">
        <v>114</v>
      </c>
      <c r="T17" s="20">
        <v>12</v>
      </c>
      <c r="U17" s="8" t="s">
        <v>115</v>
      </c>
      <c r="V17" s="8" t="s">
        <v>116</v>
      </c>
      <c r="W17" s="54"/>
      <c r="X17" s="54"/>
      <c r="Y17" s="54"/>
      <c r="Z17" s="72">
        <v>12</v>
      </c>
      <c r="AA17" s="181">
        <v>0.1</v>
      </c>
      <c r="AB17" s="168" t="s">
        <v>377</v>
      </c>
      <c r="AC17" s="168" t="s">
        <v>378</v>
      </c>
    </row>
    <row r="18" spans="1:29" s="23" customFormat="1" ht="255" x14ac:dyDescent="0.25">
      <c r="A18" s="22" t="s">
        <v>275</v>
      </c>
      <c r="B18" s="8" t="s">
        <v>379</v>
      </c>
      <c r="C18" s="29" t="s">
        <v>380</v>
      </c>
      <c r="D18" s="35" t="s">
        <v>381</v>
      </c>
      <c r="E18" s="21">
        <v>46053</v>
      </c>
      <c r="F18" s="21">
        <v>46387</v>
      </c>
      <c r="G18" s="22" t="s">
        <v>344</v>
      </c>
      <c r="H18" s="8" t="s">
        <v>109</v>
      </c>
      <c r="I18" s="8" t="s">
        <v>43</v>
      </c>
      <c r="J18" s="8" t="s">
        <v>109</v>
      </c>
      <c r="K18" s="8" t="s">
        <v>109</v>
      </c>
      <c r="L18" s="8" t="s">
        <v>255</v>
      </c>
      <c r="M18" s="8" t="s">
        <v>328</v>
      </c>
      <c r="N18" s="8" t="s">
        <v>382</v>
      </c>
      <c r="O18" s="8" t="s">
        <v>257</v>
      </c>
      <c r="P18" s="27" t="s">
        <v>301</v>
      </c>
      <c r="Q18" s="25" t="s">
        <v>383</v>
      </c>
      <c r="R18" s="25" t="s">
        <v>384</v>
      </c>
      <c r="S18" s="25" t="s">
        <v>114</v>
      </c>
      <c r="T18" s="58">
        <v>1</v>
      </c>
      <c r="U18" s="8" t="s">
        <v>77</v>
      </c>
      <c r="V18" s="8" t="s">
        <v>116</v>
      </c>
      <c r="W18" s="20"/>
      <c r="X18" s="48"/>
      <c r="Y18" s="20"/>
      <c r="Z18" s="73">
        <v>1</v>
      </c>
      <c r="AA18" s="182">
        <v>0</v>
      </c>
      <c r="AB18" s="169" t="s">
        <v>385</v>
      </c>
      <c r="AC18" s="168" t="s">
        <v>386</v>
      </c>
    </row>
    <row r="19" spans="1:29" s="23" customFormat="1" ht="120" x14ac:dyDescent="0.25">
      <c r="A19" s="22" t="s">
        <v>275</v>
      </c>
      <c r="B19" s="8" t="s">
        <v>387</v>
      </c>
      <c r="C19" s="29" t="s">
        <v>388</v>
      </c>
      <c r="D19" s="35" t="s">
        <v>381</v>
      </c>
      <c r="E19" s="21">
        <v>46053</v>
      </c>
      <c r="F19" s="21">
        <v>46387</v>
      </c>
      <c r="G19" s="22" t="s">
        <v>344</v>
      </c>
      <c r="H19" s="8" t="s">
        <v>109</v>
      </c>
      <c r="I19" s="8" t="s">
        <v>43</v>
      </c>
      <c r="J19" s="8" t="s">
        <v>109</v>
      </c>
      <c r="K19" s="8" t="s">
        <v>109</v>
      </c>
      <c r="L19" s="8" t="s">
        <v>255</v>
      </c>
      <c r="M19" s="8" t="s">
        <v>389</v>
      </c>
      <c r="N19" s="8" t="s">
        <v>390</v>
      </c>
      <c r="O19" s="8" t="s">
        <v>257</v>
      </c>
      <c r="P19" s="27" t="s">
        <v>301</v>
      </c>
      <c r="Q19" s="25" t="s">
        <v>391</v>
      </c>
      <c r="R19" s="25" t="s">
        <v>392</v>
      </c>
      <c r="S19" s="25" t="s">
        <v>114</v>
      </c>
      <c r="T19" s="58">
        <v>1</v>
      </c>
      <c r="U19" s="8" t="s">
        <v>77</v>
      </c>
      <c r="V19" s="8" t="s">
        <v>116</v>
      </c>
      <c r="W19" s="20"/>
      <c r="X19" s="48"/>
      <c r="Y19" s="20"/>
      <c r="Z19" s="73">
        <v>1</v>
      </c>
      <c r="AA19" s="181">
        <v>0</v>
      </c>
      <c r="AB19" s="168" t="s">
        <v>393</v>
      </c>
      <c r="AC19" s="169" t="s">
        <v>394</v>
      </c>
    </row>
    <row r="20" spans="1:29" s="23" customFormat="1" ht="97.5" customHeight="1" x14ac:dyDescent="0.25">
      <c r="A20" s="22" t="s">
        <v>275</v>
      </c>
      <c r="B20" s="8" t="s">
        <v>395</v>
      </c>
      <c r="C20" s="29" t="s">
        <v>396</v>
      </c>
      <c r="D20" s="35" t="s">
        <v>381</v>
      </c>
      <c r="E20" s="21">
        <v>46053</v>
      </c>
      <c r="F20" s="21">
        <v>46387</v>
      </c>
      <c r="G20" s="22" t="s">
        <v>344</v>
      </c>
      <c r="H20" s="8" t="s">
        <v>109</v>
      </c>
      <c r="I20" s="8" t="s">
        <v>43</v>
      </c>
      <c r="J20" s="8" t="s">
        <v>109</v>
      </c>
      <c r="K20" s="8" t="s">
        <v>109</v>
      </c>
      <c r="L20" s="8" t="s">
        <v>255</v>
      </c>
      <c r="M20" s="8" t="s">
        <v>389</v>
      </c>
      <c r="N20" s="8" t="s">
        <v>397</v>
      </c>
      <c r="O20" s="8" t="s">
        <v>257</v>
      </c>
      <c r="P20" s="27" t="s">
        <v>301</v>
      </c>
      <c r="Q20" s="25" t="s">
        <v>398</v>
      </c>
      <c r="R20" s="25" t="s">
        <v>392</v>
      </c>
      <c r="S20" s="25" t="s">
        <v>114</v>
      </c>
      <c r="T20" s="58">
        <v>1</v>
      </c>
      <c r="U20" s="8" t="s">
        <v>77</v>
      </c>
      <c r="V20" s="8" t="s">
        <v>116</v>
      </c>
      <c r="W20" s="20"/>
      <c r="X20" s="48"/>
      <c r="Y20" s="20"/>
      <c r="Z20" s="73">
        <v>1</v>
      </c>
      <c r="AA20" s="183">
        <v>0</v>
      </c>
      <c r="AB20" s="170" t="s">
        <v>399</v>
      </c>
      <c r="AC20" s="170" t="s">
        <v>400</v>
      </c>
    </row>
  </sheetData>
  <sheetProtection algorithmName="SHA-512" hashValue="abzxuyy4TBBPfRB+M9+i7hRIe3W4BzoQ21SHiv8mnJm4l9nqkZDAD9SxvjQscqFSq9wqHlJzS2pMyvHpIrJ6bQ==" saltValue="yCTMzHD2SjE1Dev051tiDg==" spinCount="100000" sheet="1" objects="1" scenarios="1" autoFilter="0"/>
  <mergeCells count="7">
    <mergeCell ref="AA1:AC1"/>
    <mergeCell ref="AA2:AC2"/>
    <mergeCell ref="A1:Z1"/>
    <mergeCell ref="W2:Z2"/>
    <mergeCell ref="Q2:V2"/>
    <mergeCell ref="H2:P2"/>
    <mergeCell ref="A2:G2"/>
  </mergeCells>
  <dataValidations count="1">
    <dataValidation type="list" allowBlank="1" showInputMessage="1" showErrorMessage="1" sqref="P4:P20" xr:uid="{B3EAD3AE-F220-428D-833F-C898244DE950}">
      <formula1>INDIRECT(O4)</formula1>
    </dataValidation>
  </dataValidations>
  <pageMargins left="0.7" right="0.7" top="0.75" bottom="0.75" header="0.3" footer="0.3"/>
  <pageSetup scale="38" orientation="portrait" horizontalDpi="1200" verticalDpi="1200" r:id="rId1"/>
  <colBreaks count="1" manualBreakCount="1">
    <brk id="27" max="19" man="1"/>
  </colBreaks>
  <drawing r:id="rId2"/>
  <tableParts count="1">
    <tablePart r:id="rId3"/>
  </tableParts>
  <extLst>
    <ext xmlns:x14="http://schemas.microsoft.com/office/spreadsheetml/2009/9/main" uri="{CCE6A557-97BC-4b89-ADB6-D9C93CAAB3DF}">
      <x14:dataValidations xmlns:xm="http://schemas.microsoft.com/office/excel/2006/main" count="10">
        <x14:dataValidation type="list" allowBlank="1" showInputMessage="1" showErrorMessage="1" xr:uid="{5D234B6C-8BC8-4A58-8BDC-EE14399EFBA6}">
          <x14:formula1>
            <xm:f>Listas!$R$2:$R$4</xm:f>
          </x14:formula1>
          <xm:sqref>V4:V12 V14:V20</xm:sqref>
        </x14:dataValidation>
        <x14:dataValidation type="list" allowBlank="1" showInputMessage="1" showErrorMessage="1" xr:uid="{02D60063-586A-4ED1-85F9-D6AE945436EE}">
          <x14:formula1>
            <xm:f>Listas!$A$2:$A$5</xm:f>
          </x14:formula1>
          <xm:sqref>A4:A20</xm:sqref>
        </x14:dataValidation>
        <x14:dataValidation type="list" allowBlank="1" showInputMessage="1" showErrorMessage="1" xr:uid="{7164B4CD-A599-41FC-AEBB-38A05CD20E44}">
          <x14:formula1>
            <xm:f>Listas!$G$2:$G$3</xm:f>
          </x14:formula1>
          <xm:sqref>H4:H14 H16:H17</xm:sqref>
        </x14:dataValidation>
        <x14:dataValidation type="list" allowBlank="1" showInputMessage="1" showErrorMessage="1" xr:uid="{1B2A0670-A1D5-4AB5-ABFA-FA5D7B6C42C6}">
          <x14:formula1>
            <xm:f>Listas!$E$2:$E$8</xm:f>
          </x14:formula1>
          <xm:sqref>L4:L20</xm:sqref>
        </x14:dataValidation>
        <x14:dataValidation type="list" allowBlank="1" showInputMessage="1" showErrorMessage="1" xr:uid="{A46412A7-AAB4-474F-AF2B-21243DD871BC}">
          <x14:formula1>
            <xm:f>Listas!$F$2:$F$21</xm:f>
          </x14:formula1>
          <xm:sqref>M4:M20</xm:sqref>
        </x14:dataValidation>
        <x14:dataValidation type="list" allowBlank="1" showInputMessage="1" showErrorMessage="1" xr:uid="{02316056-F624-4E09-AC33-167BD3592576}">
          <x14:formula1>
            <xm:f>Listas!$J$2:$J$13</xm:f>
          </x14:formula1>
          <xm:sqref>N4:N20</xm:sqref>
        </x14:dataValidation>
        <x14:dataValidation type="list" allowBlank="1" showInputMessage="1" showErrorMessage="1" xr:uid="{7EEFC98F-854D-4769-BF2E-6AE94EB522B6}">
          <x14:formula1>
            <xm:f>Listas!$H$2:$H$4</xm:f>
          </x14:formula1>
          <xm:sqref>J4:J6 J12:J13 J16:J17</xm:sqref>
        </x14:dataValidation>
        <x14:dataValidation type="list" allowBlank="1" showInputMessage="1" showErrorMessage="1" xr:uid="{6D8D1B9A-4672-4443-A6D2-BFFAB2A2FEC7}">
          <x14:formula1>
            <xm:f>Listas!$K$1:$O$1</xm:f>
          </x14:formula1>
          <xm:sqref>O5:O20</xm:sqref>
        </x14:dataValidation>
        <x14:dataValidation type="list" allowBlank="1" showInputMessage="1" showErrorMessage="1" xr:uid="{359D707D-E361-4412-B422-E412A80E5ED6}">
          <x14:formula1>
            <xm:f>Listas!$Q$2:$Q$4</xm:f>
          </x14:formula1>
          <xm:sqref>U4:U20</xm:sqref>
        </x14:dataValidation>
        <x14:dataValidation type="list" allowBlank="1" showInputMessage="1" showErrorMessage="1" xr:uid="{0BB6D308-753F-480F-B80F-5DCE7CB69B8C}">
          <x14:formula1>
            <xm:f>Listas!$K$1:$P$1</xm:f>
          </x14:formula1>
          <xm:sqref>O4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25131-B365-4157-B479-3CA907EF48F4}">
  <dimension ref="A1:AX17"/>
  <sheetViews>
    <sheetView view="pageBreakPreview" zoomScale="70" zoomScaleNormal="100" zoomScaleSheetLayoutView="70" workbookViewId="0">
      <selection activeCell="A2" sqref="A2:G2"/>
    </sheetView>
  </sheetViews>
  <sheetFormatPr baseColWidth="10" defaultColWidth="11.42578125" defaultRowHeight="15" x14ac:dyDescent="0.25"/>
  <cols>
    <col min="2" max="2" width="6" customWidth="1"/>
    <col min="3" max="3" width="38.42578125" customWidth="1"/>
    <col min="4" max="4" width="67.28515625" customWidth="1"/>
    <col min="5" max="6" width="16.85546875" customWidth="1"/>
    <col min="7" max="7" width="17.42578125" customWidth="1"/>
    <col min="8" max="8" width="28.28515625" customWidth="1"/>
    <col min="9" max="9" width="17.140625" customWidth="1"/>
    <col min="10" max="10" width="15.42578125" customWidth="1"/>
    <col min="11" max="11" width="12.42578125" customWidth="1"/>
    <col min="12" max="13" width="24.42578125" customWidth="1"/>
    <col min="14" max="14" width="27" customWidth="1"/>
    <col min="15" max="15" width="26.85546875" customWidth="1"/>
    <col min="16" max="16" width="25.42578125" customWidth="1"/>
    <col min="17" max="17" width="31.28515625" customWidth="1"/>
    <col min="18" max="18" width="23.140625" customWidth="1"/>
    <col min="19" max="19" width="17.85546875" customWidth="1"/>
    <col min="20" max="20" width="14.85546875" customWidth="1"/>
    <col min="21" max="21" width="17" customWidth="1"/>
    <col min="22" max="22" width="25.85546875" customWidth="1"/>
    <col min="23" max="23" width="12" customWidth="1"/>
    <col min="24" max="24" width="12.42578125" customWidth="1"/>
    <col min="25" max="25" width="13" customWidth="1"/>
    <col min="26" max="26" width="13.140625" customWidth="1"/>
    <col min="27" max="27" width="21.28515625" style="184" customWidth="1"/>
    <col min="28" max="28" width="158.28515625" customWidth="1"/>
    <col min="29" max="29" width="82" customWidth="1"/>
  </cols>
  <sheetData>
    <row r="1" spans="1:29" ht="78.75" customHeight="1" x14ac:dyDescent="0.25">
      <c r="A1" s="111" t="s">
        <v>401</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20" t="s">
        <v>72</v>
      </c>
      <c r="AB1" s="121"/>
      <c r="AC1" s="121"/>
    </row>
    <row r="2" spans="1:29" s="50" customFormat="1" ht="39" customHeight="1" x14ac:dyDescent="0.25">
      <c r="A2" s="117" t="s">
        <v>1</v>
      </c>
      <c r="B2" s="118"/>
      <c r="C2" s="118"/>
      <c r="D2" s="118"/>
      <c r="E2" s="118"/>
      <c r="F2" s="118"/>
      <c r="G2" s="119"/>
      <c r="H2" s="157" t="s">
        <v>8</v>
      </c>
      <c r="I2" s="158"/>
      <c r="J2" s="158"/>
      <c r="K2" s="158"/>
      <c r="L2" s="158"/>
      <c r="M2" s="158"/>
      <c r="N2" s="158"/>
      <c r="O2" s="158"/>
      <c r="P2" s="159"/>
      <c r="Q2" s="160" t="s">
        <v>18</v>
      </c>
      <c r="R2" s="161"/>
      <c r="S2" s="161"/>
      <c r="T2" s="161"/>
      <c r="U2" s="161"/>
      <c r="V2" s="162"/>
      <c r="W2" s="116" t="s">
        <v>25</v>
      </c>
      <c r="X2" s="163"/>
      <c r="Y2" s="163"/>
      <c r="Z2" s="164"/>
      <c r="AA2" s="165" t="s">
        <v>73</v>
      </c>
      <c r="AB2" s="166"/>
      <c r="AC2" s="166"/>
    </row>
    <row r="3" spans="1:29" s="1" customFormat="1" ht="54.75" customHeight="1" x14ac:dyDescent="0.25">
      <c r="A3" s="92" t="s">
        <v>77</v>
      </c>
      <c r="B3" s="92" t="s">
        <v>51</v>
      </c>
      <c r="C3" s="92" t="s">
        <v>78</v>
      </c>
      <c r="D3" s="92" t="s">
        <v>79</v>
      </c>
      <c r="E3" s="93" t="s">
        <v>80</v>
      </c>
      <c r="F3" s="93" t="s">
        <v>81</v>
      </c>
      <c r="G3" s="92" t="s">
        <v>82</v>
      </c>
      <c r="H3" s="94" t="s">
        <v>83</v>
      </c>
      <c r="I3" s="94" t="s">
        <v>84</v>
      </c>
      <c r="J3" s="94" t="s">
        <v>85</v>
      </c>
      <c r="K3" s="94" t="s">
        <v>86</v>
      </c>
      <c r="L3" s="94" t="s">
        <v>87</v>
      </c>
      <c r="M3" s="94" t="s">
        <v>88</v>
      </c>
      <c r="N3" s="94" t="s">
        <v>89</v>
      </c>
      <c r="O3" s="94" t="s">
        <v>90</v>
      </c>
      <c r="P3" s="94" t="s">
        <v>91</v>
      </c>
      <c r="Q3" s="95" t="s">
        <v>92</v>
      </c>
      <c r="R3" s="95" t="s">
        <v>93</v>
      </c>
      <c r="S3" s="95" t="s">
        <v>94</v>
      </c>
      <c r="T3" s="95" t="s">
        <v>95</v>
      </c>
      <c r="U3" s="95" t="s">
        <v>96</v>
      </c>
      <c r="V3" s="95" t="s">
        <v>97</v>
      </c>
      <c r="W3" s="44" t="s">
        <v>73</v>
      </c>
      <c r="X3" s="44" t="s">
        <v>74</v>
      </c>
      <c r="Y3" s="44" t="s">
        <v>75</v>
      </c>
      <c r="Z3" s="89" t="s">
        <v>76</v>
      </c>
      <c r="AA3" s="109" t="s">
        <v>98</v>
      </c>
      <c r="AB3" s="110" t="s">
        <v>99</v>
      </c>
      <c r="AC3" s="110" t="s">
        <v>100</v>
      </c>
    </row>
    <row r="4" spans="1:29" s="23" customFormat="1" ht="409.5" x14ac:dyDescent="0.25">
      <c r="A4" s="25" t="s">
        <v>402</v>
      </c>
      <c r="B4" s="25" t="s">
        <v>403</v>
      </c>
      <c r="C4" s="25" t="s">
        <v>404</v>
      </c>
      <c r="D4" s="25" t="s">
        <v>405</v>
      </c>
      <c r="E4" s="31">
        <v>46023</v>
      </c>
      <c r="F4" s="31">
        <v>46387</v>
      </c>
      <c r="G4" s="25" t="s">
        <v>254</v>
      </c>
      <c r="H4" s="25" t="s">
        <v>109</v>
      </c>
      <c r="I4" s="25" t="s">
        <v>43</v>
      </c>
      <c r="J4" s="25" t="s">
        <v>109</v>
      </c>
      <c r="K4" s="25" t="s">
        <v>109</v>
      </c>
      <c r="L4" s="25" t="s">
        <v>255</v>
      </c>
      <c r="M4" s="25" t="s">
        <v>406</v>
      </c>
      <c r="N4" s="25" t="s">
        <v>109</v>
      </c>
      <c r="O4" s="42" t="s">
        <v>257</v>
      </c>
      <c r="P4" s="42" t="s">
        <v>258</v>
      </c>
      <c r="Q4" s="25" t="s">
        <v>407</v>
      </c>
      <c r="R4" s="25" t="s">
        <v>408</v>
      </c>
      <c r="S4" s="25" t="s">
        <v>409</v>
      </c>
      <c r="T4" s="25">
        <v>4</v>
      </c>
      <c r="U4" s="25" t="s">
        <v>115</v>
      </c>
      <c r="V4" s="25" t="s">
        <v>116</v>
      </c>
      <c r="W4" s="52"/>
      <c r="X4" s="52"/>
      <c r="Y4" s="52"/>
      <c r="Z4" s="86">
        <v>4</v>
      </c>
      <c r="AA4" s="185">
        <v>0.1</v>
      </c>
      <c r="AB4" s="25" t="s">
        <v>410</v>
      </c>
      <c r="AC4" s="25" t="s">
        <v>411</v>
      </c>
    </row>
    <row r="5" spans="1:29" s="38" customFormat="1" ht="409.5" x14ac:dyDescent="0.25">
      <c r="A5" s="45" t="s">
        <v>412</v>
      </c>
      <c r="B5" s="45" t="s">
        <v>413</v>
      </c>
      <c r="C5" s="45" t="s">
        <v>414</v>
      </c>
      <c r="D5" s="45" t="s">
        <v>415</v>
      </c>
      <c r="E5" s="46">
        <v>46023</v>
      </c>
      <c r="F5" s="47">
        <v>46173</v>
      </c>
      <c r="G5" s="45" t="s">
        <v>254</v>
      </c>
      <c r="H5" s="45" t="s">
        <v>109</v>
      </c>
      <c r="I5" s="45" t="s">
        <v>43</v>
      </c>
      <c r="J5" s="45" t="s">
        <v>109</v>
      </c>
      <c r="K5" s="45" t="s">
        <v>109</v>
      </c>
      <c r="L5" s="45" t="s">
        <v>255</v>
      </c>
      <c r="M5" s="45" t="s">
        <v>416</v>
      </c>
      <c r="N5" s="45" t="s">
        <v>109</v>
      </c>
      <c r="O5" s="45" t="s">
        <v>257</v>
      </c>
      <c r="P5" s="45" t="s">
        <v>258</v>
      </c>
      <c r="Q5" s="45" t="s">
        <v>417</v>
      </c>
      <c r="R5" s="45" t="s">
        <v>418</v>
      </c>
      <c r="S5" s="45" t="s">
        <v>114</v>
      </c>
      <c r="T5" s="45">
        <v>4</v>
      </c>
      <c r="U5" s="45" t="s">
        <v>115</v>
      </c>
      <c r="V5" s="45" t="s">
        <v>116</v>
      </c>
      <c r="W5" s="53"/>
      <c r="X5" s="53"/>
      <c r="Y5" s="53"/>
      <c r="Z5" s="87">
        <v>4</v>
      </c>
      <c r="AA5" s="186">
        <v>0.17</v>
      </c>
      <c r="AB5" s="42" t="s">
        <v>419</v>
      </c>
      <c r="AC5" s="42" t="s">
        <v>420</v>
      </c>
    </row>
    <row r="6" spans="1:29" s="38" customFormat="1" ht="120" x14ac:dyDescent="0.25">
      <c r="A6" s="29" t="s">
        <v>421</v>
      </c>
      <c r="B6" s="29" t="s">
        <v>422</v>
      </c>
      <c r="C6" s="29" t="s">
        <v>423</v>
      </c>
      <c r="D6" s="29" t="s">
        <v>424</v>
      </c>
      <c r="E6" s="36">
        <v>46055</v>
      </c>
      <c r="F6" s="37">
        <v>46234</v>
      </c>
      <c r="G6" s="29" t="s">
        <v>254</v>
      </c>
      <c r="H6" s="29" t="s">
        <v>109</v>
      </c>
      <c r="I6" s="29" t="s">
        <v>43</v>
      </c>
      <c r="J6" s="29" t="s">
        <v>109</v>
      </c>
      <c r="K6" s="29" t="s">
        <v>109</v>
      </c>
      <c r="L6" s="29" t="s">
        <v>255</v>
      </c>
      <c r="M6" s="29" t="s">
        <v>315</v>
      </c>
      <c r="N6" s="29" t="s">
        <v>109</v>
      </c>
      <c r="O6" s="29" t="s">
        <v>257</v>
      </c>
      <c r="P6" s="29" t="s">
        <v>258</v>
      </c>
      <c r="Q6" s="29" t="s">
        <v>425</v>
      </c>
      <c r="R6" s="29" t="s">
        <v>330</v>
      </c>
      <c r="S6" s="29" t="s">
        <v>114</v>
      </c>
      <c r="T6" s="29">
        <v>1</v>
      </c>
      <c r="U6" s="29" t="s">
        <v>115</v>
      </c>
      <c r="V6" s="29" t="s">
        <v>116</v>
      </c>
      <c r="W6" s="54"/>
      <c r="X6" s="54"/>
      <c r="Y6" s="54"/>
      <c r="Z6" s="72">
        <v>1</v>
      </c>
      <c r="AA6" s="186">
        <v>0</v>
      </c>
      <c r="AB6" s="42" t="s">
        <v>426</v>
      </c>
      <c r="AC6" s="42" t="s">
        <v>137</v>
      </c>
    </row>
    <row r="7" spans="1:29" s="38" customFormat="1" ht="120" x14ac:dyDescent="0.25">
      <c r="A7" s="29" t="s">
        <v>421</v>
      </c>
      <c r="B7" s="29" t="s">
        <v>427</v>
      </c>
      <c r="C7" s="29" t="s">
        <v>428</v>
      </c>
      <c r="D7" s="29" t="s">
        <v>429</v>
      </c>
      <c r="E7" s="36">
        <v>46055</v>
      </c>
      <c r="F7" s="37">
        <v>46173</v>
      </c>
      <c r="G7" s="29" t="s">
        <v>254</v>
      </c>
      <c r="H7" s="29" t="s">
        <v>109</v>
      </c>
      <c r="I7" s="29" t="s">
        <v>43</v>
      </c>
      <c r="J7" s="29" t="s">
        <v>109</v>
      </c>
      <c r="K7" s="29" t="s">
        <v>109</v>
      </c>
      <c r="L7" s="29" t="s">
        <v>255</v>
      </c>
      <c r="M7" s="29" t="s">
        <v>315</v>
      </c>
      <c r="N7" s="29" t="s">
        <v>109</v>
      </c>
      <c r="O7" s="29" t="s">
        <v>257</v>
      </c>
      <c r="P7" s="29" t="s">
        <v>258</v>
      </c>
      <c r="Q7" s="29" t="s">
        <v>430</v>
      </c>
      <c r="R7" s="29" t="s">
        <v>330</v>
      </c>
      <c r="S7" s="29" t="s">
        <v>114</v>
      </c>
      <c r="T7" s="29">
        <v>1</v>
      </c>
      <c r="U7" s="29" t="s">
        <v>115</v>
      </c>
      <c r="V7" s="29" t="s">
        <v>116</v>
      </c>
      <c r="W7" s="54"/>
      <c r="X7" s="54"/>
      <c r="Y7" s="54"/>
      <c r="Z7" s="72">
        <v>1</v>
      </c>
      <c r="AA7" s="186">
        <v>0</v>
      </c>
      <c r="AB7" s="42" t="s">
        <v>426</v>
      </c>
      <c r="AC7" s="42" t="s">
        <v>137</v>
      </c>
    </row>
    <row r="8" spans="1:29" s="38" customFormat="1" ht="409.5" x14ac:dyDescent="0.25">
      <c r="A8" s="29" t="s">
        <v>431</v>
      </c>
      <c r="B8" s="29" t="s">
        <v>432</v>
      </c>
      <c r="C8" s="39" t="s">
        <v>433</v>
      </c>
      <c r="D8" s="29" t="s">
        <v>434</v>
      </c>
      <c r="E8" s="36">
        <v>46055</v>
      </c>
      <c r="F8" s="36">
        <v>46356</v>
      </c>
      <c r="G8" s="29" t="s">
        <v>254</v>
      </c>
      <c r="H8" s="29" t="s">
        <v>109</v>
      </c>
      <c r="I8" s="29" t="s">
        <v>43</v>
      </c>
      <c r="J8" s="29" t="s">
        <v>109</v>
      </c>
      <c r="K8" s="29" t="s">
        <v>109</v>
      </c>
      <c r="L8" s="29" t="s">
        <v>255</v>
      </c>
      <c r="M8" s="29" t="s">
        <v>435</v>
      </c>
      <c r="N8" s="29" t="s">
        <v>436</v>
      </c>
      <c r="O8" s="29" t="s">
        <v>257</v>
      </c>
      <c r="P8" s="29" t="s">
        <v>258</v>
      </c>
      <c r="Q8" s="29" t="s">
        <v>437</v>
      </c>
      <c r="R8" s="29" t="s">
        <v>438</v>
      </c>
      <c r="S8" s="29" t="s">
        <v>114</v>
      </c>
      <c r="T8" s="54">
        <v>4</v>
      </c>
      <c r="U8" s="29" t="s">
        <v>115</v>
      </c>
      <c r="V8" s="29" t="s">
        <v>439</v>
      </c>
      <c r="W8" s="54">
        <v>1</v>
      </c>
      <c r="X8" s="54">
        <v>1</v>
      </c>
      <c r="Y8" s="54">
        <v>1</v>
      </c>
      <c r="Z8" s="72">
        <v>1</v>
      </c>
      <c r="AA8" s="186">
        <v>0.25</v>
      </c>
      <c r="AB8" s="42" t="s">
        <v>440</v>
      </c>
      <c r="AC8" s="42" t="s">
        <v>441</v>
      </c>
    </row>
    <row r="9" spans="1:29" s="38" customFormat="1" ht="135" x14ac:dyDescent="0.25">
      <c r="A9" s="29" t="s">
        <v>412</v>
      </c>
      <c r="B9" s="29" t="s">
        <v>442</v>
      </c>
      <c r="C9" s="39" t="s">
        <v>443</v>
      </c>
      <c r="D9" s="29" t="s">
        <v>444</v>
      </c>
      <c r="E9" s="36">
        <v>46023</v>
      </c>
      <c r="F9" s="37">
        <v>46387</v>
      </c>
      <c r="G9" s="29" t="s">
        <v>254</v>
      </c>
      <c r="H9" s="29" t="s">
        <v>109</v>
      </c>
      <c r="I9" s="29" t="s">
        <v>43</v>
      </c>
      <c r="J9" s="29" t="s">
        <v>109</v>
      </c>
      <c r="K9" s="29" t="s">
        <v>109</v>
      </c>
      <c r="L9" s="29" t="s">
        <v>255</v>
      </c>
      <c r="M9" s="29" t="s">
        <v>435</v>
      </c>
      <c r="N9" s="29" t="s">
        <v>445</v>
      </c>
      <c r="O9" s="29" t="s">
        <v>257</v>
      </c>
      <c r="P9" s="29" t="s">
        <v>258</v>
      </c>
      <c r="Q9" s="29" t="s">
        <v>443</v>
      </c>
      <c r="R9" s="29" t="s">
        <v>446</v>
      </c>
      <c r="S9" s="29" t="s">
        <v>114</v>
      </c>
      <c r="T9" s="54">
        <v>12</v>
      </c>
      <c r="U9" s="29" t="s">
        <v>115</v>
      </c>
      <c r="V9" s="29" t="s">
        <v>439</v>
      </c>
      <c r="W9" s="55">
        <v>3</v>
      </c>
      <c r="X9" s="55">
        <v>3</v>
      </c>
      <c r="Y9" s="55">
        <v>3</v>
      </c>
      <c r="Z9" s="88">
        <v>3</v>
      </c>
      <c r="AA9" s="186">
        <v>0.25</v>
      </c>
      <c r="AB9" s="42" t="s">
        <v>579</v>
      </c>
      <c r="AC9" s="42" t="s">
        <v>447</v>
      </c>
    </row>
    <row r="10" spans="1:29" s="38" customFormat="1" ht="255" x14ac:dyDescent="0.25">
      <c r="A10" s="29" t="s">
        <v>412</v>
      </c>
      <c r="B10" s="29" t="s">
        <v>448</v>
      </c>
      <c r="C10" s="39" t="s">
        <v>449</v>
      </c>
      <c r="D10" s="29" t="s">
        <v>450</v>
      </c>
      <c r="E10" s="36">
        <v>46023</v>
      </c>
      <c r="F10" s="37">
        <v>46387</v>
      </c>
      <c r="G10" s="29" t="s">
        <v>254</v>
      </c>
      <c r="H10" s="29" t="s">
        <v>109</v>
      </c>
      <c r="I10" s="29" t="s">
        <v>43</v>
      </c>
      <c r="J10" s="29" t="s">
        <v>109</v>
      </c>
      <c r="K10" s="29" t="s">
        <v>109</v>
      </c>
      <c r="L10" s="29" t="s">
        <v>255</v>
      </c>
      <c r="M10" s="29" t="s">
        <v>435</v>
      </c>
      <c r="N10" s="29" t="s">
        <v>451</v>
      </c>
      <c r="O10" s="29" t="s">
        <v>257</v>
      </c>
      <c r="P10" s="29" t="s">
        <v>258</v>
      </c>
      <c r="Q10" s="29" t="s">
        <v>452</v>
      </c>
      <c r="R10" s="8" t="s">
        <v>330</v>
      </c>
      <c r="S10" s="29" t="s">
        <v>114</v>
      </c>
      <c r="T10" s="54">
        <v>15</v>
      </c>
      <c r="U10" s="29" t="s">
        <v>115</v>
      </c>
      <c r="V10" s="29" t="s">
        <v>439</v>
      </c>
      <c r="W10" s="55">
        <v>3</v>
      </c>
      <c r="X10" s="55">
        <v>3</v>
      </c>
      <c r="Y10" s="55">
        <v>4</v>
      </c>
      <c r="Z10" s="88">
        <v>5</v>
      </c>
      <c r="AA10" s="186">
        <v>0.2</v>
      </c>
      <c r="AB10" s="42" t="s">
        <v>453</v>
      </c>
      <c r="AC10" s="42" t="s">
        <v>454</v>
      </c>
    </row>
    <row r="11" spans="1:29" s="38" customFormat="1" ht="409.5" x14ac:dyDescent="0.25">
      <c r="A11" s="29" t="s">
        <v>412</v>
      </c>
      <c r="B11" s="29" t="s">
        <v>455</v>
      </c>
      <c r="C11" s="39" t="s">
        <v>456</v>
      </c>
      <c r="D11" s="29" t="s">
        <v>457</v>
      </c>
      <c r="E11" s="36">
        <v>46023</v>
      </c>
      <c r="F11" s="37">
        <v>46387</v>
      </c>
      <c r="G11" s="29" t="s">
        <v>254</v>
      </c>
      <c r="H11" s="29" t="s">
        <v>109</v>
      </c>
      <c r="I11" s="29" t="s">
        <v>43</v>
      </c>
      <c r="J11" s="29" t="s">
        <v>109</v>
      </c>
      <c r="K11" s="29" t="s">
        <v>109</v>
      </c>
      <c r="L11" s="29" t="s">
        <v>255</v>
      </c>
      <c r="M11" s="29" t="s">
        <v>435</v>
      </c>
      <c r="N11" s="29" t="s">
        <v>458</v>
      </c>
      <c r="O11" s="29" t="s">
        <v>257</v>
      </c>
      <c r="P11" s="29" t="s">
        <v>258</v>
      </c>
      <c r="Q11" s="29" t="s">
        <v>459</v>
      </c>
      <c r="R11" s="29" t="s">
        <v>460</v>
      </c>
      <c r="S11" s="29" t="s">
        <v>114</v>
      </c>
      <c r="T11" s="54">
        <v>7</v>
      </c>
      <c r="U11" s="29" t="s">
        <v>115</v>
      </c>
      <c r="V11" s="29" t="s">
        <v>439</v>
      </c>
      <c r="W11" s="55">
        <v>1</v>
      </c>
      <c r="X11" s="55">
        <v>1</v>
      </c>
      <c r="Y11" s="55">
        <v>2</v>
      </c>
      <c r="Z11" s="88">
        <v>3</v>
      </c>
      <c r="AA11" s="186">
        <v>0</v>
      </c>
      <c r="AB11" s="42" t="s">
        <v>580</v>
      </c>
      <c r="AC11" s="42" t="s">
        <v>461</v>
      </c>
    </row>
    <row r="12" spans="1:29" s="38" customFormat="1" ht="409.5" x14ac:dyDescent="0.25">
      <c r="A12" s="29" t="s">
        <v>412</v>
      </c>
      <c r="B12" s="29" t="s">
        <v>462</v>
      </c>
      <c r="C12" s="29" t="s">
        <v>463</v>
      </c>
      <c r="D12" s="39" t="s">
        <v>464</v>
      </c>
      <c r="E12" s="36">
        <v>46053</v>
      </c>
      <c r="F12" s="36">
        <v>46387</v>
      </c>
      <c r="G12" s="29" t="s">
        <v>254</v>
      </c>
      <c r="H12" s="29" t="s">
        <v>109</v>
      </c>
      <c r="I12" s="29" t="s">
        <v>43</v>
      </c>
      <c r="J12" s="29" t="s">
        <v>109</v>
      </c>
      <c r="K12" s="29" t="s">
        <v>109</v>
      </c>
      <c r="L12" s="29" t="s">
        <v>255</v>
      </c>
      <c r="M12" s="29" t="s">
        <v>416</v>
      </c>
      <c r="N12" s="29" t="s">
        <v>465</v>
      </c>
      <c r="O12" s="29" t="s">
        <v>257</v>
      </c>
      <c r="P12" s="29" t="s">
        <v>258</v>
      </c>
      <c r="Q12" s="29" t="s">
        <v>466</v>
      </c>
      <c r="R12" s="8" t="s">
        <v>330</v>
      </c>
      <c r="S12" s="29" t="s">
        <v>114</v>
      </c>
      <c r="T12" s="54">
        <v>20</v>
      </c>
      <c r="U12" s="29" t="s">
        <v>115</v>
      </c>
      <c r="V12" s="29" t="s">
        <v>439</v>
      </c>
      <c r="W12" s="56">
        <v>4</v>
      </c>
      <c r="X12" s="56">
        <v>5</v>
      </c>
      <c r="Y12" s="56">
        <v>5</v>
      </c>
      <c r="Z12" s="70">
        <v>6</v>
      </c>
      <c r="AA12" s="186">
        <v>0.35</v>
      </c>
      <c r="AB12" s="42" t="s">
        <v>467</v>
      </c>
      <c r="AC12" s="42" t="s">
        <v>468</v>
      </c>
    </row>
    <row r="13" spans="1:29" s="38" customFormat="1" ht="165" x14ac:dyDescent="0.25">
      <c r="A13" s="29" t="s">
        <v>412</v>
      </c>
      <c r="B13" s="29" t="s">
        <v>469</v>
      </c>
      <c r="C13" s="29" t="s">
        <v>470</v>
      </c>
      <c r="D13" s="29" t="s">
        <v>471</v>
      </c>
      <c r="E13" s="36">
        <v>46053</v>
      </c>
      <c r="F13" s="36">
        <v>46387</v>
      </c>
      <c r="G13" s="29" t="s">
        <v>254</v>
      </c>
      <c r="H13" s="29" t="s">
        <v>109</v>
      </c>
      <c r="I13" s="29" t="s">
        <v>43</v>
      </c>
      <c r="J13" s="29" t="s">
        <v>109</v>
      </c>
      <c r="K13" s="29" t="s">
        <v>109</v>
      </c>
      <c r="L13" s="29" t="s">
        <v>255</v>
      </c>
      <c r="M13" s="29" t="s">
        <v>416</v>
      </c>
      <c r="N13" s="29" t="s">
        <v>472</v>
      </c>
      <c r="O13" s="29" t="s">
        <v>257</v>
      </c>
      <c r="P13" s="29" t="s">
        <v>258</v>
      </c>
      <c r="Q13" s="29" t="s">
        <v>473</v>
      </c>
      <c r="R13" s="8" t="s">
        <v>330</v>
      </c>
      <c r="S13" s="29" t="s">
        <v>114</v>
      </c>
      <c r="T13" s="54">
        <v>25</v>
      </c>
      <c r="U13" s="29" t="s">
        <v>115</v>
      </c>
      <c r="V13" s="29" t="s">
        <v>439</v>
      </c>
      <c r="W13" s="56">
        <v>5</v>
      </c>
      <c r="X13" s="56">
        <v>6</v>
      </c>
      <c r="Y13" s="56">
        <v>6</v>
      </c>
      <c r="Z13" s="70">
        <v>8</v>
      </c>
      <c r="AA13" s="186">
        <v>0.2</v>
      </c>
      <c r="AB13" s="42" t="s">
        <v>474</v>
      </c>
      <c r="AC13" s="42" t="s">
        <v>475</v>
      </c>
    </row>
    <row r="14" spans="1:29" s="38" customFormat="1" ht="409.5" x14ac:dyDescent="0.25">
      <c r="A14" s="29" t="s">
        <v>412</v>
      </c>
      <c r="B14" s="29" t="s">
        <v>476</v>
      </c>
      <c r="C14" s="29" t="s">
        <v>477</v>
      </c>
      <c r="D14" s="29" t="s">
        <v>478</v>
      </c>
      <c r="E14" s="36">
        <v>46053</v>
      </c>
      <c r="F14" s="36">
        <v>46387</v>
      </c>
      <c r="G14" s="29" t="s">
        <v>254</v>
      </c>
      <c r="H14" s="29" t="s">
        <v>109</v>
      </c>
      <c r="I14" s="29" t="s">
        <v>43</v>
      </c>
      <c r="J14" s="29" t="s">
        <v>109</v>
      </c>
      <c r="K14" s="29" t="s">
        <v>109</v>
      </c>
      <c r="L14" s="29" t="s">
        <v>255</v>
      </c>
      <c r="M14" s="29" t="s">
        <v>416</v>
      </c>
      <c r="N14" s="29" t="s">
        <v>479</v>
      </c>
      <c r="O14" s="29" t="s">
        <v>257</v>
      </c>
      <c r="P14" s="29" t="s">
        <v>258</v>
      </c>
      <c r="Q14" s="29" t="s">
        <v>480</v>
      </c>
      <c r="R14" s="29" t="s">
        <v>330</v>
      </c>
      <c r="S14" s="29" t="s">
        <v>114</v>
      </c>
      <c r="T14" s="54">
        <v>25</v>
      </c>
      <c r="U14" s="29" t="s">
        <v>115</v>
      </c>
      <c r="V14" s="29" t="s">
        <v>439</v>
      </c>
      <c r="W14" s="56">
        <v>5</v>
      </c>
      <c r="X14" s="56">
        <v>6</v>
      </c>
      <c r="Y14" s="56">
        <v>6</v>
      </c>
      <c r="Z14" s="70">
        <v>8</v>
      </c>
      <c r="AA14" s="186">
        <v>0.52</v>
      </c>
      <c r="AB14" s="42" t="s">
        <v>481</v>
      </c>
      <c r="AC14" s="42" t="s">
        <v>482</v>
      </c>
    </row>
    <row r="15" spans="1:29" s="38" customFormat="1" ht="91.5" customHeight="1" x14ac:dyDescent="0.25">
      <c r="A15" s="29" t="s">
        <v>483</v>
      </c>
      <c r="B15" s="29" t="s">
        <v>484</v>
      </c>
      <c r="C15" s="29" t="s">
        <v>485</v>
      </c>
      <c r="D15" s="29" t="s">
        <v>486</v>
      </c>
      <c r="E15" s="36">
        <v>46023</v>
      </c>
      <c r="F15" s="37">
        <v>46387</v>
      </c>
      <c r="G15" s="29" t="s">
        <v>487</v>
      </c>
      <c r="H15" s="29" t="s">
        <v>109</v>
      </c>
      <c r="I15" s="29" t="s">
        <v>43</v>
      </c>
      <c r="J15" s="29" t="s">
        <v>109</v>
      </c>
      <c r="K15" s="29" t="s">
        <v>109</v>
      </c>
      <c r="L15" s="29" t="s">
        <v>255</v>
      </c>
      <c r="M15" s="29" t="s">
        <v>488</v>
      </c>
      <c r="N15" s="29" t="s">
        <v>109</v>
      </c>
      <c r="O15" s="29" t="s">
        <v>257</v>
      </c>
      <c r="P15" s="29" t="s">
        <v>489</v>
      </c>
      <c r="Q15" s="29" t="s">
        <v>490</v>
      </c>
      <c r="R15" s="29" t="s">
        <v>491</v>
      </c>
      <c r="S15" s="29" t="s">
        <v>114</v>
      </c>
      <c r="T15" s="57">
        <v>1</v>
      </c>
      <c r="U15" s="29" t="s">
        <v>492</v>
      </c>
      <c r="V15" s="29" t="s">
        <v>116</v>
      </c>
      <c r="W15" s="54"/>
      <c r="X15" s="54"/>
      <c r="Y15" s="54"/>
      <c r="Z15" s="71">
        <v>1</v>
      </c>
      <c r="AA15" s="186">
        <v>0.25</v>
      </c>
      <c r="AB15" s="42" t="s">
        <v>493</v>
      </c>
      <c r="AC15" s="42" t="s">
        <v>494</v>
      </c>
    </row>
    <row r="16" spans="1:29" s="38" customFormat="1" ht="180" x14ac:dyDescent="0.25">
      <c r="A16" s="29" t="s">
        <v>483</v>
      </c>
      <c r="B16" s="29" t="s">
        <v>495</v>
      </c>
      <c r="C16" s="40" t="s">
        <v>496</v>
      </c>
      <c r="D16" s="29" t="s">
        <v>497</v>
      </c>
      <c r="E16" s="36">
        <v>46023</v>
      </c>
      <c r="F16" s="37">
        <v>46387</v>
      </c>
      <c r="G16" s="29" t="s">
        <v>487</v>
      </c>
      <c r="H16" s="29" t="s">
        <v>109</v>
      </c>
      <c r="I16" s="29" t="s">
        <v>43</v>
      </c>
      <c r="J16" s="29" t="s">
        <v>109</v>
      </c>
      <c r="K16" s="29" t="s">
        <v>109</v>
      </c>
      <c r="L16" s="29" t="s">
        <v>255</v>
      </c>
      <c r="M16" s="29" t="s">
        <v>108</v>
      </c>
      <c r="N16" s="29" t="s">
        <v>109</v>
      </c>
      <c r="O16" s="29" t="s">
        <v>257</v>
      </c>
      <c r="P16" s="29" t="s">
        <v>489</v>
      </c>
      <c r="Q16" s="29" t="s">
        <v>498</v>
      </c>
      <c r="R16" s="41" t="s">
        <v>499</v>
      </c>
      <c r="S16" s="29" t="s">
        <v>114</v>
      </c>
      <c r="T16" s="57">
        <v>1</v>
      </c>
      <c r="U16" s="29" t="s">
        <v>115</v>
      </c>
      <c r="V16" s="29" t="s">
        <v>116</v>
      </c>
      <c r="W16" s="54"/>
      <c r="X16" s="54"/>
      <c r="Y16" s="54"/>
      <c r="Z16" s="71">
        <v>1</v>
      </c>
      <c r="AA16" s="186">
        <v>0.25</v>
      </c>
      <c r="AB16" s="42" t="s">
        <v>500</v>
      </c>
      <c r="AC16" s="42" t="s">
        <v>501</v>
      </c>
    </row>
    <row r="17" spans="1:29" s="38" customFormat="1" ht="90.75" thickBot="1" x14ac:dyDescent="0.3">
      <c r="A17" s="29" t="s">
        <v>483</v>
      </c>
      <c r="B17" s="29" t="s">
        <v>502</v>
      </c>
      <c r="C17" s="40" t="s">
        <v>503</v>
      </c>
      <c r="D17" s="29" t="s">
        <v>504</v>
      </c>
      <c r="E17" s="36">
        <v>46023</v>
      </c>
      <c r="F17" s="37">
        <v>46387</v>
      </c>
      <c r="G17" s="29" t="s">
        <v>487</v>
      </c>
      <c r="H17" s="29" t="s">
        <v>109</v>
      </c>
      <c r="I17" s="29" t="s">
        <v>43</v>
      </c>
      <c r="J17" s="29" t="s">
        <v>109</v>
      </c>
      <c r="K17" s="29" t="s">
        <v>109</v>
      </c>
      <c r="L17" s="29" t="s">
        <v>255</v>
      </c>
      <c r="M17" s="29" t="s">
        <v>108</v>
      </c>
      <c r="N17" s="29" t="s">
        <v>109</v>
      </c>
      <c r="O17" s="29" t="s">
        <v>257</v>
      </c>
      <c r="P17" s="29" t="s">
        <v>489</v>
      </c>
      <c r="Q17" s="35" t="s">
        <v>505</v>
      </c>
      <c r="R17" s="42" t="s">
        <v>506</v>
      </c>
      <c r="S17" s="30" t="s">
        <v>114</v>
      </c>
      <c r="T17" s="57">
        <v>1</v>
      </c>
      <c r="U17" s="29" t="s">
        <v>115</v>
      </c>
      <c r="V17" s="29" t="s">
        <v>116</v>
      </c>
      <c r="W17" s="54"/>
      <c r="X17" s="54"/>
      <c r="Y17" s="54"/>
      <c r="Z17" s="71">
        <v>1</v>
      </c>
      <c r="AA17" s="187">
        <v>0.25</v>
      </c>
      <c r="AB17" s="90" t="s">
        <v>507</v>
      </c>
      <c r="AC17" s="90" t="s">
        <v>508</v>
      </c>
    </row>
  </sheetData>
  <sheetProtection algorithmName="SHA-512" hashValue="rqtWR3298btV9Ihb7m+tYPd7ySehd5e4PmAUdzVUGMWGPVG4byEQW1LqvvsNHXSsNufaYfSLYGor+fseMx7OBg==" saltValue="HOi3HMTYT43K/7IwkIXPrg==" spinCount="100000" sheet="1" objects="1" scenarios="1" autoFilter="0"/>
  <mergeCells count="7">
    <mergeCell ref="AA1:AC1"/>
    <mergeCell ref="AA2:AC2"/>
    <mergeCell ref="A1:Z1"/>
    <mergeCell ref="H2:P2"/>
    <mergeCell ref="Q2:V2"/>
    <mergeCell ref="W2:Z2"/>
    <mergeCell ref="A2:G2"/>
  </mergeCells>
  <dataValidations count="1">
    <dataValidation type="list" allowBlank="1" showInputMessage="1" showErrorMessage="1" sqref="P4:P17" xr:uid="{2E497502-D3B2-45E5-9F83-636CC6E87DE9}">
      <formula1>INDIRECT(O4)</formula1>
    </dataValidation>
  </dataValidations>
  <pageMargins left="0.7" right="0.7" top="0.75" bottom="0.75" header="0.3" footer="0.3"/>
  <pageSetup scale="17"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E4BF963A-5D4E-41A1-B779-818FAEE68372}">
          <x14:formula1>
            <xm:f>Listas!$R$2:$R$4</xm:f>
          </x14:formula1>
          <xm:sqref>V4</xm:sqref>
        </x14:dataValidation>
        <x14:dataValidation type="list" allowBlank="1" showInputMessage="1" showErrorMessage="1" xr:uid="{93D31BD8-3DDD-40EB-B0BF-970DC1516D25}">
          <x14:formula1>
            <xm:f>Listas!$C$2:$C$7</xm:f>
          </x14:formula1>
          <xm:sqref>A4:A17</xm:sqref>
        </x14:dataValidation>
        <x14:dataValidation type="list" allowBlank="1" showInputMessage="1" showErrorMessage="1" xr:uid="{FA81D349-4F5F-44EB-A5BB-8F9235814AD4}">
          <x14:formula1>
            <xm:f>Listas!$E$2:$E$8</xm:f>
          </x14:formula1>
          <xm:sqref>L4:L17</xm:sqref>
        </x14:dataValidation>
        <x14:dataValidation type="list" allowBlank="1" showInputMessage="1" showErrorMessage="1" xr:uid="{D6F84D8B-ADC2-415A-A615-504A8B4B02EC}">
          <x14:formula1>
            <xm:f>Listas!$J$2:$J$13</xm:f>
          </x14:formula1>
          <xm:sqref>N4:N17</xm:sqref>
        </x14:dataValidation>
        <x14:dataValidation type="list" allowBlank="1" showInputMessage="1" showErrorMessage="1" xr:uid="{053E9D55-3DBC-465D-BD71-68B20DDC0BEA}">
          <x14:formula1>
            <xm:f>Listas!$K$1:$O$1</xm:f>
          </x14:formula1>
          <xm:sqref>O4:O17</xm:sqref>
        </x14:dataValidation>
        <x14:dataValidation type="list" allowBlank="1" showInputMessage="1" showErrorMessage="1" xr:uid="{62F3950C-8ED9-419D-9E2D-F4FDB0DC03A5}">
          <x14:formula1>
            <xm:f>Listas!$Q$2:$Q$4</xm:f>
          </x14:formula1>
          <xm:sqref>U4:U17</xm:sqref>
        </x14:dataValidation>
        <x14:dataValidation type="list" allowBlank="1" showInputMessage="1" showErrorMessage="1" xr:uid="{1162262C-60F1-4EFB-ABDB-DA79A1D5E4EE}">
          <x14:formula1>
            <xm:f>Listas!$F$2:$F$21</xm:f>
          </x14:formula1>
          <xm:sqref>M4:M17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1BE75-B35C-4686-A1B7-42E3492A3696}">
  <dimension ref="A1:AX6"/>
  <sheetViews>
    <sheetView zoomScale="70" zoomScaleNormal="70" zoomScaleSheetLayoutView="130" workbookViewId="0">
      <selection activeCell="AB5" sqref="AB5"/>
    </sheetView>
  </sheetViews>
  <sheetFormatPr baseColWidth="10" defaultColWidth="11.42578125" defaultRowHeight="15" x14ac:dyDescent="0.25"/>
  <cols>
    <col min="1" max="1" width="22.140625" customWidth="1"/>
    <col min="2" max="2" width="6.7109375" customWidth="1"/>
    <col min="3" max="3" width="41.85546875" customWidth="1"/>
    <col min="4" max="4" width="63.140625" customWidth="1"/>
    <col min="5" max="6" width="19" customWidth="1"/>
    <col min="7" max="7" width="32.28515625" customWidth="1"/>
    <col min="8" max="8" width="29.85546875" customWidth="1"/>
    <col min="9" max="9" width="26.42578125" style="24" customWidth="1"/>
    <col min="10" max="10" width="16.42578125" customWidth="1"/>
    <col min="11" max="11" width="12.140625" customWidth="1"/>
    <col min="12" max="12" width="25.7109375" customWidth="1"/>
    <col min="13" max="13" width="25.85546875" customWidth="1"/>
    <col min="14" max="15" width="28.42578125" customWidth="1"/>
    <col min="16" max="16" width="39" customWidth="1"/>
    <col min="17" max="17" width="38.42578125" customWidth="1"/>
    <col min="18" max="18" width="33.85546875" customWidth="1"/>
    <col min="19" max="19" width="18.7109375" customWidth="1"/>
    <col min="20" max="20" width="15.42578125" customWidth="1"/>
    <col min="21" max="21" width="17.85546875" customWidth="1"/>
    <col min="22" max="22" width="27.28515625" customWidth="1"/>
    <col min="23" max="23" width="12.42578125" customWidth="1"/>
    <col min="24" max="24" width="13" customWidth="1"/>
    <col min="25" max="25" width="13.42578125" customWidth="1"/>
    <col min="26" max="26" width="13.7109375" customWidth="1"/>
    <col min="27" max="27" width="16.42578125" style="191" customWidth="1"/>
    <col min="28" max="28" width="83" customWidth="1"/>
    <col min="29" max="29" width="48.5703125" customWidth="1"/>
  </cols>
  <sheetData>
    <row r="1" spans="1:29" ht="78.75" customHeight="1" x14ac:dyDescent="0.25">
      <c r="A1" s="111" t="s">
        <v>509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20" t="s">
        <v>72</v>
      </c>
      <c r="AB1" s="121"/>
      <c r="AC1" s="121"/>
    </row>
    <row r="2" spans="1:29" s="50" customFormat="1" ht="42" customHeight="1" x14ac:dyDescent="0.25">
      <c r="A2" s="117" t="s">
        <v>1</v>
      </c>
      <c r="B2" s="118"/>
      <c r="C2" s="118"/>
      <c r="D2" s="118"/>
      <c r="E2" s="118"/>
      <c r="F2" s="118"/>
      <c r="G2" s="119"/>
      <c r="H2" s="113" t="s">
        <v>8</v>
      </c>
      <c r="I2" s="113"/>
      <c r="J2" s="113"/>
      <c r="K2" s="113"/>
      <c r="L2" s="113"/>
      <c r="M2" s="113"/>
      <c r="N2" s="113"/>
      <c r="O2" s="113"/>
      <c r="P2" s="113"/>
      <c r="Q2" s="114" t="s">
        <v>18</v>
      </c>
      <c r="R2" s="114"/>
      <c r="S2" s="114"/>
      <c r="T2" s="114"/>
      <c r="U2" s="114"/>
      <c r="V2" s="114"/>
      <c r="W2" s="115" t="s">
        <v>25</v>
      </c>
      <c r="X2" s="115"/>
      <c r="Y2" s="115"/>
      <c r="Z2" s="116"/>
      <c r="AA2" s="122" t="s">
        <v>73</v>
      </c>
      <c r="AB2" s="123"/>
      <c r="AC2" s="123"/>
    </row>
    <row r="3" spans="1:29" s="1" customFormat="1" ht="51" customHeight="1" x14ac:dyDescent="0.25">
      <c r="A3" s="80" t="s">
        <v>77</v>
      </c>
      <c r="B3" s="81" t="s">
        <v>51</v>
      </c>
      <c r="C3" s="81" t="s">
        <v>78</v>
      </c>
      <c r="D3" s="81" t="s">
        <v>79</v>
      </c>
      <c r="E3" s="82" t="s">
        <v>80</v>
      </c>
      <c r="F3" s="82" t="s">
        <v>81</v>
      </c>
      <c r="G3" s="81" t="s">
        <v>82</v>
      </c>
      <c r="H3" s="83" t="s">
        <v>83</v>
      </c>
      <c r="I3" s="83" t="s">
        <v>84</v>
      </c>
      <c r="J3" s="83" t="s">
        <v>85</v>
      </c>
      <c r="K3" s="83" t="s">
        <v>86</v>
      </c>
      <c r="L3" s="83" t="s">
        <v>87</v>
      </c>
      <c r="M3" s="83" t="s">
        <v>88</v>
      </c>
      <c r="N3" s="83" t="s">
        <v>89</v>
      </c>
      <c r="O3" s="83" t="s">
        <v>90</v>
      </c>
      <c r="P3" s="83" t="s">
        <v>91</v>
      </c>
      <c r="Q3" s="84" t="s">
        <v>92</v>
      </c>
      <c r="R3" s="84" t="s">
        <v>93</v>
      </c>
      <c r="S3" s="84" t="s">
        <v>94</v>
      </c>
      <c r="T3" s="84" t="s">
        <v>95</v>
      </c>
      <c r="U3" s="84" t="s">
        <v>96</v>
      </c>
      <c r="V3" s="84" t="s">
        <v>97</v>
      </c>
      <c r="W3" s="85" t="s">
        <v>73</v>
      </c>
      <c r="X3" s="85" t="s">
        <v>74</v>
      </c>
      <c r="Y3" s="85" t="s">
        <v>75</v>
      </c>
      <c r="Z3" s="98" t="s">
        <v>76</v>
      </c>
      <c r="AA3" s="107" t="s">
        <v>98</v>
      </c>
      <c r="AB3" s="108" t="s">
        <v>99</v>
      </c>
      <c r="AC3" s="108" t="s">
        <v>100</v>
      </c>
    </row>
    <row r="4" spans="1:29" s="43" customFormat="1" ht="57" customHeight="1" x14ac:dyDescent="0.25">
      <c r="A4" s="96" t="s">
        <v>510</v>
      </c>
      <c r="B4" s="26" t="s">
        <v>511</v>
      </c>
      <c r="C4" s="26" t="s">
        <v>512</v>
      </c>
      <c r="D4" s="26" t="s">
        <v>513</v>
      </c>
      <c r="E4" s="51">
        <v>46174</v>
      </c>
      <c r="F4" s="51">
        <v>46234</v>
      </c>
      <c r="G4" s="26" t="s">
        <v>514</v>
      </c>
      <c r="H4" s="26" t="s">
        <v>109</v>
      </c>
      <c r="I4" s="26" t="s">
        <v>43</v>
      </c>
      <c r="J4" s="26" t="s">
        <v>109</v>
      </c>
      <c r="K4" s="26" t="s">
        <v>109</v>
      </c>
      <c r="L4" s="26" t="s">
        <v>255</v>
      </c>
      <c r="M4" s="26" t="s">
        <v>323</v>
      </c>
      <c r="N4" s="26" t="s">
        <v>515</v>
      </c>
      <c r="O4" s="26" t="s">
        <v>257</v>
      </c>
      <c r="P4" s="26" t="s">
        <v>516</v>
      </c>
      <c r="Q4" s="26" t="s">
        <v>517</v>
      </c>
      <c r="R4" s="26" t="s">
        <v>518</v>
      </c>
      <c r="S4" s="26" t="s">
        <v>114</v>
      </c>
      <c r="T4" s="48">
        <v>1</v>
      </c>
      <c r="U4" s="26" t="s">
        <v>115</v>
      </c>
      <c r="V4" s="39" t="s">
        <v>116</v>
      </c>
      <c r="W4" s="20"/>
      <c r="X4" s="20"/>
      <c r="Y4" s="48">
        <v>1</v>
      </c>
      <c r="Z4" s="68"/>
      <c r="AA4" s="188"/>
      <c r="AB4" s="74"/>
      <c r="AC4" s="74"/>
    </row>
    <row r="5" spans="1:29" s="43" customFormat="1" ht="162.75" customHeight="1" x14ac:dyDescent="0.25">
      <c r="A5" s="97" t="s">
        <v>519</v>
      </c>
      <c r="B5" s="28" t="s">
        <v>520</v>
      </c>
      <c r="C5" s="28" t="s">
        <v>521</v>
      </c>
      <c r="D5" s="26" t="s">
        <v>522</v>
      </c>
      <c r="E5" s="51">
        <v>46023</v>
      </c>
      <c r="F5" s="51">
        <v>46387</v>
      </c>
      <c r="G5" s="28" t="s">
        <v>523</v>
      </c>
      <c r="H5" s="28" t="s">
        <v>109</v>
      </c>
      <c r="I5" s="26" t="s">
        <v>43</v>
      </c>
      <c r="J5" s="26" t="s">
        <v>109</v>
      </c>
      <c r="K5" s="26" t="s">
        <v>109</v>
      </c>
      <c r="L5" s="26" t="s">
        <v>255</v>
      </c>
      <c r="M5" s="28" t="s">
        <v>524</v>
      </c>
      <c r="N5" s="28" t="s">
        <v>109</v>
      </c>
      <c r="O5" s="28" t="s">
        <v>257</v>
      </c>
      <c r="P5" s="28" t="s">
        <v>525</v>
      </c>
      <c r="Q5" s="28" t="s">
        <v>526</v>
      </c>
      <c r="R5" s="28" t="s">
        <v>527</v>
      </c>
      <c r="S5" s="26" t="s">
        <v>114</v>
      </c>
      <c r="T5" s="48">
        <v>1</v>
      </c>
      <c r="U5" s="26" t="s">
        <v>115</v>
      </c>
      <c r="V5" s="26" t="s">
        <v>528</v>
      </c>
      <c r="W5" s="48"/>
      <c r="X5" s="48">
        <v>0.5</v>
      </c>
      <c r="Y5" s="20"/>
      <c r="Z5" s="69">
        <v>1</v>
      </c>
      <c r="AA5" s="189">
        <v>0.25</v>
      </c>
      <c r="AB5" s="74" t="s">
        <v>529</v>
      </c>
      <c r="AC5" s="74" t="s">
        <v>530</v>
      </c>
    </row>
    <row r="6" spans="1:29" s="43" customFormat="1" ht="157.5" customHeight="1" thickBot="1" x14ac:dyDescent="0.3">
      <c r="A6" s="97" t="s">
        <v>510</v>
      </c>
      <c r="B6" s="28" t="s">
        <v>531</v>
      </c>
      <c r="C6" s="28" t="s">
        <v>532</v>
      </c>
      <c r="D6" s="26" t="s">
        <v>533</v>
      </c>
      <c r="E6" s="51">
        <v>46023</v>
      </c>
      <c r="F6" s="51">
        <v>46387</v>
      </c>
      <c r="G6" s="26" t="s">
        <v>514</v>
      </c>
      <c r="H6" s="26" t="s">
        <v>109</v>
      </c>
      <c r="I6" s="26" t="s">
        <v>43</v>
      </c>
      <c r="J6" s="26" t="s">
        <v>109</v>
      </c>
      <c r="K6" s="26" t="s">
        <v>109</v>
      </c>
      <c r="L6" s="26" t="s">
        <v>255</v>
      </c>
      <c r="M6" s="26" t="s">
        <v>524</v>
      </c>
      <c r="N6" s="26" t="s">
        <v>109</v>
      </c>
      <c r="O6" s="26" t="s">
        <v>257</v>
      </c>
      <c r="P6" s="26" t="s">
        <v>516</v>
      </c>
      <c r="Q6" s="26" t="s">
        <v>534</v>
      </c>
      <c r="R6" s="26" t="s">
        <v>535</v>
      </c>
      <c r="S6" s="26" t="s">
        <v>536</v>
      </c>
      <c r="T6" s="49">
        <v>23</v>
      </c>
      <c r="U6" s="26" t="s">
        <v>115</v>
      </c>
      <c r="V6" s="26" t="s">
        <v>439</v>
      </c>
      <c r="W6" s="20">
        <v>6</v>
      </c>
      <c r="X6" s="20">
        <v>3</v>
      </c>
      <c r="Y6" s="20">
        <v>5</v>
      </c>
      <c r="Z6" s="68">
        <v>9</v>
      </c>
      <c r="AA6" s="190">
        <f>+ProcesosEvaluación[[#This Row],[I trimestre]]/ProcesosEvaluación[[#This Row],[Meta vigencia]]</f>
        <v>0.2608695652173913</v>
      </c>
      <c r="AB6" s="167" t="s">
        <v>581</v>
      </c>
      <c r="AC6" s="167" t="s">
        <v>537</v>
      </c>
    </row>
  </sheetData>
  <sheetProtection algorithmName="SHA-512" hashValue="Oo74nfVIB2Bda6f21y/bupriGQu330X0rZzyoeJwgIDAlr8yVqEe1y3r96l6PqVyQBqpLn2TpNFZb7krGq7KjA==" saltValue="Mawydwp1v7hmqa1GBaPH7g==" spinCount="100000" sheet="1" objects="1" scenarios="1" autoFilter="0"/>
  <mergeCells count="7">
    <mergeCell ref="AA1:AC1"/>
    <mergeCell ref="AA2:AC2"/>
    <mergeCell ref="A1:Z1"/>
    <mergeCell ref="H2:P2"/>
    <mergeCell ref="Q2:V2"/>
    <mergeCell ref="W2:Z2"/>
    <mergeCell ref="A2:G2"/>
  </mergeCells>
  <dataValidations disablePrompts="1" count="1">
    <dataValidation type="list" allowBlank="1" showInputMessage="1" showErrorMessage="1" sqref="P4:P6" xr:uid="{CBA28DF0-14F9-42CA-8495-6B43C1902CB5}">
      <formula1>INDIRECT(O4)</formula1>
    </dataValidation>
  </dataValidation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FED3B22E-BF40-41B6-8E8D-175BD12469F5}">
          <x14:formula1>
            <xm:f>Listas!$D$2:$D$3</xm:f>
          </x14:formula1>
          <xm:sqref>A4:A6</xm:sqref>
        </x14:dataValidation>
        <x14:dataValidation type="list" allowBlank="1" showInputMessage="1" showErrorMessage="1" xr:uid="{E7B187E1-EE27-4B6E-AB45-A724427A738B}">
          <x14:formula1>
            <xm:f>Listas!$R$2:$R$4</xm:f>
          </x14:formula1>
          <xm:sqref>V4:V5</xm:sqref>
        </x14:dataValidation>
        <x14:dataValidation type="list" allowBlank="1" showInputMessage="1" showErrorMessage="1" xr:uid="{47D9F447-4AB9-41AA-B1CF-A598E9D718F9}">
          <x14:formula1>
            <xm:f>Listas!$K$1:$O$1</xm:f>
          </x14:formula1>
          <xm:sqref>O4:O5</xm:sqref>
        </x14:dataValidation>
        <x14:dataValidation type="list" allowBlank="1" showInputMessage="1" showErrorMessage="1" xr:uid="{3B35726B-1D40-425E-8AFE-BDDBA153F54C}">
          <x14:formula1>
            <xm:f>Listas!$J$2:$J$13</xm:f>
          </x14:formula1>
          <xm:sqref>N4:N5</xm:sqref>
        </x14:dataValidation>
        <x14:dataValidation type="list" allowBlank="1" showInputMessage="1" showErrorMessage="1" xr:uid="{43EF266F-6337-4A92-B2A1-B3C4EC3B743A}">
          <x14:formula1>
            <xm:f>Listas!$F$2:$F$21</xm:f>
          </x14:formula1>
          <xm:sqref>M4:M5</xm:sqref>
        </x14:dataValidation>
        <x14:dataValidation type="list" allowBlank="1" showInputMessage="1" showErrorMessage="1" xr:uid="{8B668197-26B7-4FA1-86E1-4697C8A89086}">
          <x14:formula1>
            <xm:f>Listas!$E$2:$E$8</xm:f>
          </x14:formula1>
          <xm:sqref>L4:L5</xm:sqref>
        </x14:dataValidation>
        <x14:dataValidation type="list" allowBlank="1" showInputMessage="1" showErrorMessage="1" xr:uid="{E983532A-D354-4507-B14D-D1C20000E56B}">
          <x14:formula1>
            <xm:f>Listas!$Q$2:$Q$4</xm:f>
          </x14:formula1>
          <xm:sqref>U4:U5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3FD1-560E-4930-BE83-34EE8F3F0662}">
  <dimension ref="A1:B25"/>
  <sheetViews>
    <sheetView workbookViewId="0">
      <selection activeCell="C7" sqref="C7"/>
    </sheetView>
  </sheetViews>
  <sheetFormatPr baseColWidth="10" defaultColWidth="11.42578125" defaultRowHeight="15" x14ac:dyDescent="0.25"/>
  <cols>
    <col min="1" max="1" width="52.42578125" style="12" customWidth="1"/>
  </cols>
  <sheetData>
    <row r="1" spans="1:2" ht="15.75" x14ac:dyDescent="0.25">
      <c r="A1" s="65" t="s">
        <v>82</v>
      </c>
      <c r="B1" s="62" t="s">
        <v>538</v>
      </c>
    </row>
    <row r="2" spans="1:2" s="61" customFormat="1" x14ac:dyDescent="0.25">
      <c r="A2" s="66" t="s">
        <v>539</v>
      </c>
      <c r="B2" s="63">
        <f>SUM(B3:B10)</f>
        <v>22</v>
      </c>
    </row>
    <row r="3" spans="1:2" x14ac:dyDescent="0.25">
      <c r="A3" s="67" t="s">
        <v>105</v>
      </c>
      <c r="B3" s="64">
        <v>9</v>
      </c>
    </row>
    <row r="4" spans="1:2" x14ac:dyDescent="0.25">
      <c r="A4" s="67" t="s">
        <v>147</v>
      </c>
      <c r="B4" s="64">
        <v>1</v>
      </c>
    </row>
    <row r="5" spans="1:2" x14ac:dyDescent="0.25">
      <c r="A5" s="67" t="s">
        <v>180</v>
      </c>
      <c r="B5" s="64">
        <v>7</v>
      </c>
    </row>
    <row r="6" spans="1:2" x14ac:dyDescent="0.25">
      <c r="A6" s="67" t="s">
        <v>231</v>
      </c>
      <c r="B6" s="64">
        <v>1</v>
      </c>
    </row>
    <row r="7" spans="1:2" x14ac:dyDescent="0.25">
      <c r="A7" s="67" t="s">
        <v>238</v>
      </c>
      <c r="B7" s="64">
        <v>1</v>
      </c>
    </row>
    <row r="8" spans="1:2" ht="30" x14ac:dyDescent="0.25">
      <c r="A8" s="67" t="s">
        <v>245</v>
      </c>
      <c r="B8" s="64">
        <v>1</v>
      </c>
    </row>
    <row r="9" spans="1:2" x14ac:dyDescent="0.25">
      <c r="A9" s="67" t="s">
        <v>254</v>
      </c>
      <c r="B9" s="64">
        <v>1</v>
      </c>
    </row>
    <row r="10" spans="1:2" x14ac:dyDescent="0.25">
      <c r="A10" s="67" t="s">
        <v>266</v>
      </c>
      <c r="B10" s="64">
        <v>1</v>
      </c>
    </row>
    <row r="11" spans="1:2" s="61" customFormat="1" x14ac:dyDescent="0.25">
      <c r="A11" s="66" t="s">
        <v>540</v>
      </c>
      <c r="B11" s="63">
        <f>SUM(B12:B18)</f>
        <v>17</v>
      </c>
    </row>
    <row r="12" spans="1:2" x14ac:dyDescent="0.25">
      <c r="A12" s="67" t="s">
        <v>238</v>
      </c>
      <c r="B12" s="64">
        <v>1</v>
      </c>
    </row>
    <row r="13" spans="1:2" x14ac:dyDescent="0.25">
      <c r="A13" s="67" t="s">
        <v>285</v>
      </c>
      <c r="B13" s="64">
        <v>3</v>
      </c>
    </row>
    <row r="14" spans="1:2" x14ac:dyDescent="0.25">
      <c r="A14" s="67" t="s">
        <v>307</v>
      </c>
      <c r="B14" s="64">
        <v>3</v>
      </c>
    </row>
    <row r="15" spans="1:2" ht="30" x14ac:dyDescent="0.25">
      <c r="A15" s="67" t="s">
        <v>245</v>
      </c>
      <c r="B15" s="64">
        <v>2</v>
      </c>
    </row>
    <row r="16" spans="1:2" x14ac:dyDescent="0.25">
      <c r="A16" s="67" t="s">
        <v>359</v>
      </c>
      <c r="B16" s="64">
        <v>1</v>
      </c>
    </row>
    <row r="17" spans="1:2" x14ac:dyDescent="0.25">
      <c r="A17" s="67" t="s">
        <v>367</v>
      </c>
      <c r="B17" s="64">
        <v>2</v>
      </c>
    </row>
    <row r="18" spans="1:2" ht="30" x14ac:dyDescent="0.25">
      <c r="A18" s="67" t="s">
        <v>344</v>
      </c>
      <c r="B18" s="64">
        <v>5</v>
      </c>
    </row>
    <row r="19" spans="1:2" s="61" customFormat="1" x14ac:dyDescent="0.25">
      <c r="A19" s="66" t="s">
        <v>541</v>
      </c>
      <c r="B19" s="63">
        <f>SUM(B20:B21)</f>
        <v>14</v>
      </c>
    </row>
    <row r="20" spans="1:2" x14ac:dyDescent="0.25">
      <c r="A20" s="67" t="s">
        <v>254</v>
      </c>
      <c r="B20" s="64">
        <v>11</v>
      </c>
    </row>
    <row r="21" spans="1:2" x14ac:dyDescent="0.25">
      <c r="A21" s="67" t="s">
        <v>487</v>
      </c>
      <c r="B21" s="64">
        <v>3</v>
      </c>
    </row>
    <row r="22" spans="1:2" s="61" customFormat="1" x14ac:dyDescent="0.25">
      <c r="A22" s="66" t="s">
        <v>542</v>
      </c>
      <c r="B22" s="63">
        <f>SUM(B23:B24)</f>
        <v>3</v>
      </c>
    </row>
    <row r="23" spans="1:2" x14ac:dyDescent="0.25">
      <c r="A23" s="67" t="s">
        <v>514</v>
      </c>
      <c r="B23" s="64">
        <v>2</v>
      </c>
    </row>
    <row r="24" spans="1:2" x14ac:dyDescent="0.25">
      <c r="A24" s="67" t="s">
        <v>523</v>
      </c>
      <c r="B24" s="64">
        <v>1</v>
      </c>
    </row>
    <row r="25" spans="1:2" s="61" customFormat="1" x14ac:dyDescent="0.25">
      <c r="A25" s="66" t="s">
        <v>543</v>
      </c>
      <c r="B25" s="63">
        <f>+B22+B19+B11+B2</f>
        <v>56</v>
      </c>
    </row>
  </sheetData>
  <autoFilter ref="A1:B25" xr:uid="{60083FD1-560E-4930-BE83-34EE8F3F066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1E74F-08D1-4902-AF63-E09F60E96573}">
  <dimension ref="A1:S21"/>
  <sheetViews>
    <sheetView topLeftCell="B1" workbookViewId="0">
      <selection activeCell="B6" sqref="B6"/>
    </sheetView>
  </sheetViews>
  <sheetFormatPr baseColWidth="10" defaultColWidth="11.42578125" defaultRowHeight="15" x14ac:dyDescent="0.25"/>
  <cols>
    <col min="11" max="16" width="17.140625" customWidth="1"/>
  </cols>
  <sheetData>
    <row r="1" spans="1:19" x14ac:dyDescent="0.25">
      <c r="A1" t="s">
        <v>544</v>
      </c>
      <c r="B1" t="s">
        <v>545</v>
      </c>
      <c r="C1" t="s">
        <v>546</v>
      </c>
      <c r="D1" t="s">
        <v>547</v>
      </c>
      <c r="E1" t="s">
        <v>548</v>
      </c>
      <c r="F1" t="s">
        <v>88</v>
      </c>
      <c r="G1" t="s">
        <v>83</v>
      </c>
      <c r="H1" t="s">
        <v>85</v>
      </c>
      <c r="I1" t="s">
        <v>42</v>
      </c>
      <c r="J1" t="s">
        <v>549</v>
      </c>
      <c r="K1" t="s">
        <v>550</v>
      </c>
      <c r="L1" t="s">
        <v>184</v>
      </c>
      <c r="M1" t="s">
        <v>218</v>
      </c>
      <c r="N1" t="s">
        <v>110</v>
      </c>
      <c r="O1" t="s">
        <v>257</v>
      </c>
      <c r="P1" t="s">
        <v>279</v>
      </c>
      <c r="Q1" t="s">
        <v>96</v>
      </c>
      <c r="R1" t="s">
        <v>97</v>
      </c>
      <c r="S1" t="s">
        <v>551</v>
      </c>
    </row>
    <row r="2" spans="1:19" x14ac:dyDescent="0.25">
      <c r="A2" t="s">
        <v>355</v>
      </c>
      <c r="B2" t="s">
        <v>176</v>
      </c>
      <c r="C2" t="s">
        <v>552</v>
      </c>
      <c r="D2" t="s">
        <v>510</v>
      </c>
      <c r="E2" t="s">
        <v>183</v>
      </c>
      <c r="F2" t="s">
        <v>553</v>
      </c>
      <c r="G2" t="s">
        <v>181</v>
      </c>
      <c r="H2" t="s">
        <v>182</v>
      </c>
      <c r="I2" t="s">
        <v>45</v>
      </c>
      <c r="J2" t="s">
        <v>436</v>
      </c>
      <c r="K2" t="s">
        <v>57</v>
      </c>
      <c r="L2" t="s">
        <v>185</v>
      </c>
      <c r="M2" t="s">
        <v>219</v>
      </c>
      <c r="N2" t="s">
        <v>111</v>
      </c>
      <c r="O2" t="s">
        <v>286</v>
      </c>
      <c r="P2" t="s">
        <v>109</v>
      </c>
      <c r="Q2" t="s">
        <v>115</v>
      </c>
      <c r="R2" t="s">
        <v>554</v>
      </c>
      <c r="S2" t="s">
        <v>555</v>
      </c>
    </row>
    <row r="3" spans="1:19" x14ac:dyDescent="0.25">
      <c r="A3" t="s">
        <v>303</v>
      </c>
      <c r="B3" t="s">
        <v>250</v>
      </c>
      <c r="C3" t="s">
        <v>483</v>
      </c>
      <c r="D3" t="s">
        <v>519</v>
      </c>
      <c r="E3" t="s">
        <v>217</v>
      </c>
      <c r="F3" t="s">
        <v>556</v>
      </c>
      <c r="G3" t="s">
        <v>106</v>
      </c>
      <c r="H3" t="s">
        <v>46</v>
      </c>
      <c r="I3" t="s">
        <v>47</v>
      </c>
      <c r="J3" t="s">
        <v>445</v>
      </c>
      <c r="L3" t="s">
        <v>557</v>
      </c>
      <c r="M3" t="s">
        <v>558</v>
      </c>
      <c r="N3" t="s">
        <v>149</v>
      </c>
      <c r="O3" t="s">
        <v>337</v>
      </c>
      <c r="Q3" t="s">
        <v>77</v>
      </c>
      <c r="R3" t="s">
        <v>528</v>
      </c>
      <c r="S3" t="s">
        <v>559</v>
      </c>
    </row>
    <row r="4" spans="1:19" x14ac:dyDescent="0.25">
      <c r="A4" t="s">
        <v>281</v>
      </c>
      <c r="B4" t="s">
        <v>101</v>
      </c>
      <c r="C4" t="s">
        <v>431</v>
      </c>
      <c r="D4" t="s">
        <v>109</v>
      </c>
      <c r="E4" t="s">
        <v>198</v>
      </c>
      <c r="F4" t="s">
        <v>560</v>
      </c>
      <c r="H4" t="s">
        <v>48</v>
      </c>
      <c r="I4" t="s">
        <v>49</v>
      </c>
      <c r="J4" t="s">
        <v>451</v>
      </c>
      <c r="L4" t="s">
        <v>206</v>
      </c>
      <c r="N4" t="s">
        <v>172</v>
      </c>
      <c r="O4" t="s">
        <v>316</v>
      </c>
      <c r="Q4" t="s">
        <v>492</v>
      </c>
      <c r="R4" t="s">
        <v>116</v>
      </c>
      <c r="S4" t="s">
        <v>561</v>
      </c>
    </row>
    <row r="5" spans="1:19" x14ac:dyDescent="0.25">
      <c r="A5" t="s">
        <v>275</v>
      </c>
      <c r="B5" t="s">
        <v>109</v>
      </c>
      <c r="C5" t="s">
        <v>402</v>
      </c>
      <c r="E5" t="s">
        <v>368</v>
      </c>
      <c r="F5" t="s">
        <v>562</v>
      </c>
      <c r="J5" t="s">
        <v>458</v>
      </c>
      <c r="L5" t="s">
        <v>563</v>
      </c>
      <c r="N5" t="s">
        <v>564</v>
      </c>
      <c r="O5" t="s">
        <v>301</v>
      </c>
    </row>
    <row r="6" spans="1:19" x14ac:dyDescent="0.25">
      <c r="C6" t="s">
        <v>421</v>
      </c>
      <c r="E6" t="s">
        <v>148</v>
      </c>
      <c r="F6" t="s">
        <v>565</v>
      </c>
      <c r="J6" t="s">
        <v>465</v>
      </c>
      <c r="L6" t="s">
        <v>566</v>
      </c>
      <c r="N6" t="s">
        <v>141</v>
      </c>
      <c r="O6" t="s">
        <v>258</v>
      </c>
    </row>
    <row r="7" spans="1:19" x14ac:dyDescent="0.25">
      <c r="C7" t="s">
        <v>412</v>
      </c>
      <c r="E7" t="s">
        <v>107</v>
      </c>
      <c r="F7" t="s">
        <v>323</v>
      </c>
      <c r="J7" t="s">
        <v>472</v>
      </c>
      <c r="N7" t="s">
        <v>268</v>
      </c>
      <c r="O7" t="s">
        <v>567</v>
      </c>
    </row>
    <row r="8" spans="1:19" x14ac:dyDescent="0.25">
      <c r="E8" t="s">
        <v>255</v>
      </c>
      <c r="F8" t="s">
        <v>406</v>
      </c>
      <c r="J8" t="s">
        <v>479</v>
      </c>
      <c r="O8" t="s">
        <v>525</v>
      </c>
    </row>
    <row r="9" spans="1:19" x14ac:dyDescent="0.25">
      <c r="F9" t="s">
        <v>568</v>
      </c>
      <c r="J9" t="s">
        <v>515</v>
      </c>
      <c r="O9" t="s">
        <v>489</v>
      </c>
    </row>
    <row r="10" spans="1:19" x14ac:dyDescent="0.25">
      <c r="F10" t="s">
        <v>569</v>
      </c>
      <c r="J10" t="s">
        <v>382</v>
      </c>
      <c r="O10" t="s">
        <v>516</v>
      </c>
    </row>
    <row r="11" spans="1:19" x14ac:dyDescent="0.25">
      <c r="F11" t="s">
        <v>570</v>
      </c>
      <c r="J11" t="s">
        <v>390</v>
      </c>
      <c r="O11" t="s">
        <v>571</v>
      </c>
    </row>
    <row r="12" spans="1:19" x14ac:dyDescent="0.25">
      <c r="F12" t="s">
        <v>572</v>
      </c>
      <c r="J12" t="s">
        <v>397</v>
      </c>
      <c r="O12" t="s">
        <v>360</v>
      </c>
    </row>
    <row r="13" spans="1:19" x14ac:dyDescent="0.25">
      <c r="F13" t="s">
        <v>328</v>
      </c>
      <c r="J13" t="s">
        <v>109</v>
      </c>
    </row>
    <row r="14" spans="1:19" x14ac:dyDescent="0.25">
      <c r="F14" t="s">
        <v>573</v>
      </c>
    </row>
    <row r="15" spans="1:19" x14ac:dyDescent="0.25">
      <c r="F15" t="s">
        <v>574</v>
      </c>
    </row>
    <row r="16" spans="1:19" x14ac:dyDescent="0.25">
      <c r="F16" t="s">
        <v>267</v>
      </c>
    </row>
    <row r="17" spans="6:6" x14ac:dyDescent="0.25">
      <c r="F17" t="s">
        <v>575</v>
      </c>
    </row>
    <row r="18" spans="6:6" x14ac:dyDescent="0.25">
      <c r="F18" t="s">
        <v>576</v>
      </c>
    </row>
    <row r="19" spans="6:6" x14ac:dyDescent="0.25">
      <c r="F19" t="s">
        <v>577</v>
      </c>
    </row>
    <row r="20" spans="6:6" x14ac:dyDescent="0.25">
      <c r="F20" t="s">
        <v>578</v>
      </c>
    </row>
    <row r="21" spans="6:6" x14ac:dyDescent="0.25">
      <c r="F21" t="s">
        <v>108</v>
      </c>
    </row>
  </sheetData>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_ApprovalAssignedTo xmlns="8a5bfd3a-d6b9-4829-9d24-8e2d803f4e0b">
      <UserInfo>
        <DisplayName/>
        <AccountId xsi:nil="true"/>
        <AccountType/>
      </UserInfo>
    </_ApprovalAssignedTo>
    <_ApprovalRespondedBy xmlns="8a5bfd3a-d6b9-4829-9d24-8e2d803f4e0b">
      <UserInfo>
        <DisplayName/>
        <AccountId xsi:nil="true"/>
        <AccountType/>
      </UserInfo>
    </_ApprovalRespondedBy>
    <_ApprovalStatus xmlns="8a5bfd3a-d6b9-4829-9d24-8e2d803f4e0b">0</_ApprovalStatus>
    <_ApprovalSentBy xmlns="8a5bfd3a-d6b9-4829-9d24-8e2d803f4e0b">
      <UserInfo>
        <DisplayName/>
        <AccountId xsi:nil="true"/>
        <AccountType/>
      </UserInfo>
    </_ApprovalSentBy>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9" ma:contentTypeDescription="Crear nuevo documento." ma:contentTypeScope="" ma:versionID="8b9692989b59faa351a55ddc6cba97ec">
  <xsd:schema xmlns:xsd="http://www.w3.org/2001/XMLSchema" xmlns:xs="http://www.w3.org/2001/XMLSchema" xmlns:p="http://schemas.microsoft.com/office/2006/metadata/properties" xmlns:ns2="088e3bd2-b56c-43a0-b8a9-e0fb12425dda" xmlns:ns3="8a5bfd3a-d6b9-4829-9d24-8e2d803f4e0b" targetNamespace="http://schemas.microsoft.com/office/2006/metadata/properties" ma:root="true" ma:fieldsID="eea2e1d66ee9c3537ce8707a3afb7c10" ns2:_="" ns3:_="">
    <xsd:import namespace="088e3bd2-b56c-43a0-b8a9-e0fb12425dda"/>
    <xsd:import namespace="8a5bfd3a-d6b9-4829-9d24-8e2d803f4e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LengthInSeconds" minOccurs="0"/>
                <xsd:element ref="ns3:MediaServiceSearchProperties" minOccurs="0"/>
                <xsd:element ref="ns3:_ApprovalAssignedTo" minOccurs="0"/>
                <xsd:element ref="ns3:_ApprovalRespondedBy" minOccurs="0"/>
                <xsd:element ref="ns3:_ApprovalSentBy" minOccurs="0"/>
                <xsd:element ref="ns3:_Approval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db12c3e6-5127-4a0f-ae5e-7db6b91929e4}"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pprovalAssignedTo" ma:index="22" nillable="true" ma:displayName="Aprobadore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3" nillable="true" ma:displayName="Respuesta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4" nillable="true" ma:displayName="Aprobación del Cread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5" nillable="true" ma:displayName="Estado de aprobación" ma:internalName="_ApprovalStatu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D1D26B-65EB-4855-89DC-FED7118C8B6C}">
  <ds:schemaRefs>
    <ds:schemaRef ds:uri="http://schemas.microsoft.com/sharepoint/v3/contenttype/forms"/>
  </ds:schemaRefs>
</ds:datastoreItem>
</file>

<file path=customXml/itemProps2.xml><?xml version="1.0" encoding="utf-8"?>
<ds:datastoreItem xmlns:ds="http://schemas.openxmlformats.org/officeDocument/2006/customXml" ds:itemID="{71F1AA43-E8B4-4A8F-B772-F5EF1DC3B066}">
  <ds:schemaRefs>
    <ds:schemaRef ds:uri="http://schemas.microsoft.com/office/2006/metadata/properties"/>
    <ds:schemaRef ds:uri="8a5bfd3a-d6b9-4829-9d24-8e2d803f4e0b"/>
    <ds:schemaRef ds:uri="http://www.w3.org/XML/1998/namespace"/>
    <ds:schemaRef ds:uri="http://purl.org/dc/dcmitype/"/>
    <ds:schemaRef ds:uri="088e3bd2-b56c-43a0-b8a9-e0fb12425dda"/>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621847A3-B6BF-4268-84C9-0F7D3B6EA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e3bd2-b56c-43a0-b8a9-e0fb12425dda"/>
    <ds:schemaRef ds:uri="8a5bfd3a-d6b9-4829-9d24-8e2d803f4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PlataformaEstratégica</vt:lpstr>
      <vt:lpstr>PDD_ProyectosInversión</vt:lpstr>
      <vt:lpstr>ProcesosMisionales</vt:lpstr>
      <vt:lpstr>ProcesosEstratégicos</vt:lpstr>
      <vt:lpstr>ProcesosApoyo</vt:lpstr>
      <vt:lpstr>ProcesosEvaluación</vt:lpstr>
      <vt:lpstr>Resumen</vt:lpstr>
      <vt:lpstr>Listas</vt:lpstr>
      <vt:lpstr>PDD_ProyectosInversión!Área_de_impresión</vt:lpstr>
      <vt:lpstr>ProcesosApoyo!Área_de_impresión</vt:lpstr>
      <vt:lpstr>ProcesosEstratégicos!Área_de_impresión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Adriana Bolivar Murillo</dc:creator>
  <cp:keywords/>
  <dc:description/>
  <cp:lastModifiedBy>Monica Adriana Bolivar Murillo</cp:lastModifiedBy>
  <cp:revision/>
  <dcterms:created xsi:type="dcterms:W3CDTF">2025-10-23T17:00:59Z</dcterms:created>
  <dcterms:modified xsi:type="dcterms:W3CDTF">2026-04-23T19:36:51Z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